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chris\Documents\Uni\"/>
    </mc:Choice>
  </mc:AlternateContent>
  <bookViews>
    <workbookView xWindow="-120" yWindow="-120" windowWidth="29040" windowHeight="17640"/>
  </bookViews>
  <sheets>
    <sheet name="BWL_H_2SP" sheetId="15" r:id="rId1"/>
    <sheet name="BWL_H_3SP" sheetId="16" r:id="rId2"/>
    <sheet name="VWL_H_1SP" sheetId="17" r:id="rId3"/>
    <sheet name="VWL_H_2SP" sheetId="18" r:id="rId4"/>
    <sheet name="iVWL_H" sheetId="19" r:id="rId5"/>
    <sheet name="Winfo_H" sheetId="20" r:id="rId6"/>
    <sheet name="Immo_H" sheetId="21" r:id="rId7"/>
    <sheet name="Dropdown-Menü" sheetId="14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1" l="1"/>
  <c r="C48" i="20"/>
  <c r="C40" i="19"/>
  <c r="C45" i="18"/>
  <c r="C38" i="17"/>
  <c r="C41" i="16"/>
  <c r="C39" i="15"/>
  <c r="D41" i="21" l="1"/>
  <c r="D40" i="21"/>
  <c r="D36" i="21"/>
  <c r="D35" i="21"/>
  <c r="D34" i="21"/>
  <c r="D33" i="21"/>
  <c r="D37" i="21" s="1"/>
  <c r="D30" i="21"/>
  <c r="C30" i="21"/>
  <c r="D24" i="21"/>
  <c r="D23" i="21"/>
  <c r="D22" i="21"/>
  <c r="D21" i="21"/>
  <c r="D25" i="21" s="1"/>
  <c r="C25" i="21" s="1"/>
  <c r="D17" i="21"/>
  <c r="D16" i="21"/>
  <c r="D15" i="21"/>
  <c r="D14" i="21"/>
  <c r="D18" i="21" s="1"/>
  <c r="C18" i="21" s="1"/>
  <c r="D10" i="21"/>
  <c r="D9" i="21"/>
  <c r="D8" i="21"/>
  <c r="D7" i="21"/>
  <c r="D11" i="21" s="1"/>
  <c r="D52" i="20"/>
  <c r="D51" i="20"/>
  <c r="D47" i="20"/>
  <c r="D46" i="20"/>
  <c r="D45" i="20"/>
  <c r="D48" i="20" s="1"/>
  <c r="D41" i="20"/>
  <c r="D42" i="20" s="1"/>
  <c r="C42" i="20" s="1"/>
  <c r="D29" i="20"/>
  <c r="D28" i="20"/>
  <c r="D27" i="20"/>
  <c r="D26" i="20"/>
  <c r="D30" i="20" s="1"/>
  <c r="C30" i="20" s="1"/>
  <c r="D22" i="20"/>
  <c r="D21" i="20"/>
  <c r="D20" i="20"/>
  <c r="D19" i="20"/>
  <c r="D23" i="20" s="1"/>
  <c r="C23" i="20" s="1"/>
  <c r="D15" i="20"/>
  <c r="D14" i="20"/>
  <c r="D13" i="20"/>
  <c r="D16" i="20" s="1"/>
  <c r="C16" i="20" s="1"/>
  <c r="D9" i="20"/>
  <c r="D8" i="20"/>
  <c r="D7" i="20"/>
  <c r="D10" i="20" s="1"/>
  <c r="D44" i="19"/>
  <c r="D43" i="19"/>
  <c r="D40" i="19"/>
  <c r="D39" i="19"/>
  <c r="D38" i="19"/>
  <c r="D35" i="19"/>
  <c r="C35" i="19" s="1"/>
  <c r="D34" i="19"/>
  <c r="D24" i="19"/>
  <c r="D23" i="19"/>
  <c r="D22" i="19"/>
  <c r="D21" i="19"/>
  <c r="D25" i="19" s="1"/>
  <c r="C25" i="19" s="1"/>
  <c r="D17" i="19"/>
  <c r="D16" i="19"/>
  <c r="D15" i="19"/>
  <c r="D14" i="19"/>
  <c r="D13" i="19"/>
  <c r="D18" i="19" s="1"/>
  <c r="C18" i="19" s="1"/>
  <c r="D9" i="19"/>
  <c r="D8" i="19"/>
  <c r="D7" i="19"/>
  <c r="D10" i="19" s="1"/>
  <c r="D49" i="18"/>
  <c r="D48" i="18"/>
  <c r="D44" i="18"/>
  <c r="D43" i="18"/>
  <c r="D45" i="18" s="1"/>
  <c r="D39" i="18"/>
  <c r="D40" i="18" s="1"/>
  <c r="C40" i="18" s="1"/>
  <c r="D23" i="18"/>
  <c r="D22" i="18"/>
  <c r="D21" i="18"/>
  <c r="D20" i="18"/>
  <c r="D16" i="18"/>
  <c r="D15" i="18"/>
  <c r="D14" i="18"/>
  <c r="D13" i="18"/>
  <c r="D17" i="18" s="1"/>
  <c r="C17" i="18" s="1"/>
  <c r="D9" i="18"/>
  <c r="D8" i="18"/>
  <c r="D7" i="18"/>
  <c r="D10" i="18" s="1"/>
  <c r="D42" i="17"/>
  <c r="D41" i="17"/>
  <c r="D37" i="17"/>
  <c r="D38" i="17" s="1"/>
  <c r="D36" i="17"/>
  <c r="D32" i="17"/>
  <c r="D33" i="17" s="1"/>
  <c r="C33" i="17" s="1"/>
  <c r="D16" i="17"/>
  <c r="D15" i="17"/>
  <c r="D14" i="17"/>
  <c r="D13" i="17"/>
  <c r="D17" i="17" s="1"/>
  <c r="C17" i="17" s="1"/>
  <c r="D9" i="17"/>
  <c r="D8" i="17"/>
  <c r="D7" i="17"/>
  <c r="D10" i="17" s="1"/>
  <c r="D43" i="17" l="1"/>
  <c r="D45" i="17"/>
  <c r="C45" i="17" s="1"/>
  <c r="C43" i="17"/>
  <c r="D50" i="18"/>
  <c r="C50" i="18" s="1"/>
  <c r="D45" i="19"/>
  <c r="C45" i="19" s="1"/>
  <c r="D53" i="20"/>
  <c r="C53" i="20" s="1"/>
  <c r="D47" i="19"/>
  <c r="D55" i="20"/>
  <c r="C55" i="20" s="1"/>
  <c r="D42" i="21"/>
  <c r="C42" i="21" s="1"/>
  <c r="D24" i="18"/>
  <c r="C24" i="18" s="1"/>
  <c r="D52" i="18"/>
  <c r="C52" i="18" s="1"/>
  <c r="C11" i="21"/>
  <c r="C10" i="20"/>
  <c r="C10" i="19"/>
  <c r="C10" i="18"/>
  <c r="C10" i="17"/>
  <c r="D45" i="16"/>
  <c r="D44" i="16"/>
  <c r="D46" i="16" l="1"/>
  <c r="C46" i="16" s="1"/>
  <c r="D48" i="16"/>
  <c r="C48" i="16" s="1"/>
  <c r="D44" i="21"/>
  <c r="C44" i="21" s="1"/>
  <c r="C47" i="19"/>
  <c r="D43" i="15"/>
  <c r="D42" i="15"/>
  <c r="D40" i="16"/>
  <c r="D39" i="16"/>
  <c r="D41" i="16" s="1"/>
  <c r="D35" i="16"/>
  <c r="D36" i="16" s="1"/>
  <c r="C36" i="16" s="1"/>
  <c r="D24" i="16"/>
  <c r="D23" i="16"/>
  <c r="D22" i="16"/>
  <c r="D21" i="16"/>
  <c r="D17" i="16"/>
  <c r="D16" i="16"/>
  <c r="D15" i="16"/>
  <c r="D14" i="16"/>
  <c r="D18" i="16" s="1"/>
  <c r="C18" i="16" s="1"/>
  <c r="D10" i="16"/>
  <c r="D9" i="16"/>
  <c r="D8" i="16"/>
  <c r="D7" i="16"/>
  <c r="D38" i="15"/>
  <c r="D37" i="15"/>
  <c r="D34" i="15"/>
  <c r="C34" i="15" s="1"/>
  <c r="D33" i="15"/>
  <c r="D17" i="15"/>
  <c r="D16" i="15"/>
  <c r="D15" i="15"/>
  <c r="D14" i="15"/>
  <c r="D10" i="15"/>
  <c r="D9" i="15"/>
  <c r="D8" i="15"/>
  <c r="D7" i="15"/>
  <c r="D18" i="15" l="1"/>
  <c r="C18" i="15" s="1"/>
  <c r="D11" i="15"/>
  <c r="C11" i="15" s="1"/>
  <c r="D39" i="15"/>
  <c r="D44" i="15"/>
  <c r="D25" i="16"/>
  <c r="C25" i="16" s="1"/>
  <c r="D11" i="16"/>
  <c r="C11" i="16"/>
  <c r="C44" i="15" l="1"/>
  <c r="D46" i="15"/>
  <c r="C46" i="15" l="1"/>
</calcChain>
</file>

<file path=xl/sharedStrings.xml><?xml version="1.0" encoding="utf-8"?>
<sst xmlns="http://schemas.openxmlformats.org/spreadsheetml/2006/main" count="284" uniqueCount="58">
  <si>
    <t>Kurs</t>
  </si>
  <si>
    <t>Note</t>
  </si>
  <si>
    <t>Modulnote:</t>
  </si>
  <si>
    <t>Gesamtschnitt:</t>
  </si>
  <si>
    <t>Forschung</t>
  </si>
  <si>
    <t>Seminar</t>
  </si>
  <si>
    <t>ECTS</t>
  </si>
  <si>
    <t>Praktikum</t>
  </si>
  <si>
    <t>Projektseminar</t>
  </si>
  <si>
    <t>Masterarbeit</t>
  </si>
  <si>
    <t>Fortgeschrittene Mikroökonomik</t>
  </si>
  <si>
    <t>Dynamic Macroeconomics</t>
  </si>
  <si>
    <t>Methoden der Ökonometrie</t>
  </si>
  <si>
    <t>Strategische Führung und IT</t>
  </si>
  <si>
    <t>Pflichtmodul IT: Informationstechnologie</t>
  </si>
  <si>
    <t>Sicherheitsmanagement</t>
  </si>
  <si>
    <t>Informationssysteme - Entwicklungen und Trends</t>
  </si>
  <si>
    <t>CRM und Business Intelligence</t>
  </si>
  <si>
    <t>Praxisseminar</t>
  </si>
  <si>
    <t>Öffentliches Immobilienrecht</t>
  </si>
  <si>
    <t>Privates Immobilienrecht</t>
  </si>
  <si>
    <t>Immobiliensteuern</t>
  </si>
  <si>
    <t>Empirical Methods of Real Estate</t>
  </si>
  <si>
    <t>Fortgeschrittene Außenhandelstheorie</t>
  </si>
  <si>
    <t>Regionalökonomie II</t>
  </si>
  <si>
    <t>Notenrechner (Master BWL mit zwei Schwerpunkten, Studienbeginn ab WS 2015/16)</t>
  </si>
  <si>
    <t>Notenrechner (Master BWL mit drei Schwerpunkten, Studienbeginn ab WS 2015/16)</t>
  </si>
  <si>
    <t>Notenrechner (Master VWL mit einem Schwerpunkt, Studienbeginn ab WS 2015/16)</t>
  </si>
  <si>
    <t>Notenrechner (Master VWL mit zwei Schwerpunkten, Studienbeginn ab WS 2015/16)</t>
  </si>
  <si>
    <t>Notenrechner (Master iVWL, Studienbeginn ab WS 2015/16)</t>
  </si>
  <si>
    <t>Notenrechner (Master WInfo, Studienbeginn ab WS 2015/16)</t>
  </si>
  <si>
    <t>Notenrechner (Master Immo Studienbeginn ab WS 2015/16)</t>
  </si>
  <si>
    <t>Schwerpunktmodulgruppe I</t>
  </si>
  <si>
    <t>Schwerpunktmodulgruppe II</t>
  </si>
  <si>
    <t>Modul 1</t>
  </si>
  <si>
    <t>Modul 2</t>
  </si>
  <si>
    <t>Modul 3</t>
  </si>
  <si>
    <t>Modul 4</t>
  </si>
  <si>
    <t>Wahlmodulgruppe</t>
  </si>
  <si>
    <t>Modul 5</t>
  </si>
  <si>
    <t>Modul 6</t>
  </si>
  <si>
    <t>Modul 7</t>
  </si>
  <si>
    <t>Modul 8</t>
  </si>
  <si>
    <t>Modul 9</t>
  </si>
  <si>
    <t>Modul 10</t>
  </si>
  <si>
    <t>Modul 11</t>
  </si>
  <si>
    <t>Modul 12</t>
  </si>
  <si>
    <t>Schwerpunktmodulgruppe III</t>
  </si>
  <si>
    <t>Pflichtmodulgruppe: Methoden der VWL</t>
  </si>
  <si>
    <t>Schwerpunktmodulgruppe</t>
  </si>
  <si>
    <t>Pflichtmodulgruppe: Internationale VWL</t>
  </si>
  <si>
    <t>Schwerpunktmodulgruppe: Mittel- und Osteuropastudien</t>
  </si>
  <si>
    <t>Pflichtmodulgruppe GM: Grundlagen der Unternehmensführung</t>
  </si>
  <si>
    <t>Pflichtmodulgruppe Grundlagen der Immobilienwirtschaft</t>
  </si>
  <si>
    <t>Ja</t>
  </si>
  <si>
    <t>Nein</t>
  </si>
  <si>
    <t>Honors</t>
  </si>
  <si>
    <t>Pflichtmodul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</si>
</sst>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1" fillId="0" borderId="4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8" xfId="0" applyFill="1" applyBorder="1"/>
    <xf numFmtId="0" fontId="1" fillId="4" borderId="0" xfId="0" applyFont="1" applyFill="1"/>
    <xf numFmtId="2" fontId="0" fillId="4" borderId="0" xfId="0" applyNumberFormat="1" applyFill="1"/>
    <xf numFmtId="0" fontId="1" fillId="4" borderId="0" xfId="0" applyFont="1" applyFill="1" applyBorder="1"/>
    <xf numFmtId="0" fontId="0" fillId="0" borderId="0" xfId="0" applyFill="1" applyBorder="1"/>
    <xf numFmtId="0" fontId="0" fillId="5" borderId="20" xfId="0" applyFill="1" applyBorder="1"/>
    <xf numFmtId="0" fontId="1" fillId="0" borderId="15" xfId="0" applyFont="1" applyFill="1" applyBorder="1"/>
    <xf numFmtId="0" fontId="1" fillId="3" borderId="12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3" borderId="16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" fontId="0" fillId="0" borderId="5" xfId="0" applyNumberFormat="1" applyFill="1" applyBorder="1"/>
    <xf numFmtId="1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5" borderId="20" xfId="0" applyNumberFormat="1" applyFill="1" applyBorder="1"/>
    <xf numFmtId="164" fontId="0" fillId="3" borderId="21" xfId="0" applyNumberFormat="1" applyFill="1" applyBorder="1" applyProtection="1">
      <protection locked="0"/>
    </xf>
    <xf numFmtId="164" fontId="0" fillId="3" borderId="22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1" fontId="0" fillId="2" borderId="8" xfId="0" applyNumberFormat="1" applyFill="1" applyBorder="1"/>
    <xf numFmtId="0" fontId="1" fillId="0" borderId="0" xfId="0" applyFont="1" applyFill="1" applyBorder="1"/>
    <xf numFmtId="164" fontId="0" fillId="3" borderId="24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4" borderId="0" xfId="0" applyNumberFormat="1" applyFill="1"/>
    <xf numFmtId="2" fontId="0" fillId="2" borderId="7" xfId="0" applyNumberFormat="1" applyFill="1" applyBorder="1"/>
    <xf numFmtId="2" fontId="1" fillId="0" borderId="4" xfId="0" applyNumberFormat="1" applyFont="1" applyFill="1" applyBorder="1"/>
    <xf numFmtId="0" fontId="1" fillId="2" borderId="1" xfId="0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2:D46"/>
  <sheetViews>
    <sheetView tabSelected="1" workbookViewId="0">
      <selection activeCell="C8" sqref="C8"/>
    </sheetView>
  </sheetViews>
  <sheetFormatPr baseColWidth="10" defaultColWidth="11.44140625" defaultRowHeight="14.4" x14ac:dyDescent="0.3"/>
  <cols>
    <col min="1" max="1" width="8.109375" style="1" customWidth="1"/>
    <col min="2" max="2" width="31.88671875" style="1" customWidth="1"/>
    <col min="3" max="5" width="11.44140625" style="1"/>
    <col min="6" max="6" width="39.6640625" style="1" bestFit="1" customWidth="1"/>
    <col min="7" max="16384" width="11.44140625" style="1"/>
  </cols>
  <sheetData>
    <row r="2" spans="2:4" ht="18" x14ac:dyDescent="0.35">
      <c r="B2" s="2" t="s">
        <v>25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32</v>
      </c>
      <c r="C6" s="6"/>
      <c r="D6" s="7"/>
    </row>
    <row r="7" spans="2:4" x14ac:dyDescent="0.3">
      <c r="B7" s="16" t="s">
        <v>34</v>
      </c>
      <c r="C7" s="29"/>
      <c r="D7" s="37">
        <f t="shared" ref="D7:D10" si="0">IF(C7=0,0,6)</f>
        <v>0</v>
      </c>
    </row>
    <row r="8" spans="2:4" x14ac:dyDescent="0.3">
      <c r="B8" s="18" t="s">
        <v>35</v>
      </c>
      <c r="C8" s="30"/>
      <c r="D8" s="37">
        <f t="shared" si="0"/>
        <v>0</v>
      </c>
    </row>
    <row r="9" spans="2:4" x14ac:dyDescent="0.3">
      <c r="B9" s="16" t="s">
        <v>36</v>
      </c>
      <c r="C9" s="30"/>
      <c r="D9" s="37">
        <f t="shared" si="0"/>
        <v>0</v>
      </c>
    </row>
    <row r="10" spans="2:4" x14ac:dyDescent="0.3">
      <c r="B10" s="18" t="s">
        <v>37</v>
      </c>
      <c r="C10" s="34"/>
      <c r="D10" s="37">
        <f t="shared" si="0"/>
        <v>0</v>
      </c>
    </row>
    <row r="11" spans="2:4" x14ac:dyDescent="0.3">
      <c r="B11" s="8" t="s">
        <v>2</v>
      </c>
      <c r="C11" s="53">
        <f>TRUNC(IF(D11=0,0,(SUMPRODUCT(C7:C10,D7:D10)/D11)),2)</f>
        <v>0</v>
      </c>
      <c r="D11" s="9">
        <f>SUM(D7:D10)</f>
        <v>0</v>
      </c>
    </row>
    <row r="13" spans="2:4" x14ac:dyDescent="0.3">
      <c r="B13" s="5" t="s">
        <v>33</v>
      </c>
      <c r="C13" s="6"/>
      <c r="D13" s="7"/>
    </row>
    <row r="14" spans="2:4" x14ac:dyDescent="0.3">
      <c r="B14" s="16" t="s">
        <v>34</v>
      </c>
      <c r="C14" s="29"/>
      <c r="D14" s="37">
        <f t="shared" ref="D14:D17" si="1">IF(C14=0,0,6)</f>
        <v>0</v>
      </c>
    </row>
    <row r="15" spans="2:4" x14ac:dyDescent="0.3">
      <c r="B15" s="18" t="s">
        <v>35</v>
      </c>
      <c r="C15" s="30"/>
      <c r="D15" s="37">
        <f t="shared" si="1"/>
        <v>0</v>
      </c>
    </row>
    <row r="16" spans="2:4" x14ac:dyDescent="0.3">
      <c r="B16" s="18" t="s">
        <v>36</v>
      </c>
      <c r="C16" s="30"/>
      <c r="D16" s="37">
        <f t="shared" si="1"/>
        <v>0</v>
      </c>
    </row>
    <row r="17" spans="2:4" x14ac:dyDescent="0.3">
      <c r="B17" s="20" t="s">
        <v>37</v>
      </c>
      <c r="C17" s="34"/>
      <c r="D17" s="37">
        <f t="shared" si="1"/>
        <v>0</v>
      </c>
    </row>
    <row r="18" spans="2:4" x14ac:dyDescent="0.3">
      <c r="B18" s="8" t="s">
        <v>2</v>
      </c>
      <c r="C18" s="53">
        <f>TRUNC(IF(D18=0,0,(SUMPRODUCT(C14:C17,D14:D17)/D18)),2)</f>
        <v>0</v>
      </c>
      <c r="D18" s="9">
        <f>SUM(D14:D17)</f>
        <v>0</v>
      </c>
    </row>
    <row r="19" spans="2:4" x14ac:dyDescent="0.3">
      <c r="D19" s="13"/>
    </row>
    <row r="20" spans="2:4" x14ac:dyDescent="0.3">
      <c r="B20" s="5" t="s">
        <v>38</v>
      </c>
      <c r="C20" s="6"/>
      <c r="D20" s="7"/>
    </row>
    <row r="21" spans="2:4" x14ac:dyDescent="0.3">
      <c r="B21" s="16" t="s">
        <v>34</v>
      </c>
      <c r="C21" s="35"/>
      <c r="D21" s="38"/>
    </row>
    <row r="22" spans="2:4" x14ac:dyDescent="0.3">
      <c r="B22" s="18" t="s">
        <v>35</v>
      </c>
      <c r="C22" s="31"/>
      <c r="D22" s="39"/>
    </row>
    <row r="23" spans="2:4" x14ac:dyDescent="0.3">
      <c r="B23" s="18" t="s">
        <v>36</v>
      </c>
      <c r="C23" s="31"/>
      <c r="D23" s="39"/>
    </row>
    <row r="24" spans="2:4" x14ac:dyDescent="0.3">
      <c r="B24" s="18" t="s">
        <v>37</v>
      </c>
      <c r="C24" s="31"/>
      <c r="D24" s="39"/>
    </row>
    <row r="25" spans="2:4" x14ac:dyDescent="0.3">
      <c r="B25" s="16" t="s">
        <v>39</v>
      </c>
      <c r="C25" s="36"/>
      <c r="D25" s="40"/>
    </row>
    <row r="26" spans="2:4" x14ac:dyDescent="0.3">
      <c r="B26" s="18" t="s">
        <v>40</v>
      </c>
      <c r="C26" s="36"/>
      <c r="D26" s="40"/>
    </row>
    <row r="27" spans="2:4" x14ac:dyDescent="0.3">
      <c r="B27" s="18" t="s">
        <v>41</v>
      </c>
      <c r="C27" s="36"/>
      <c r="D27" s="40"/>
    </row>
    <row r="28" spans="2:4" x14ac:dyDescent="0.3">
      <c r="B28" s="18" t="s">
        <v>42</v>
      </c>
      <c r="C28" s="36"/>
      <c r="D28" s="40"/>
    </row>
    <row r="29" spans="2:4" x14ac:dyDescent="0.3">
      <c r="B29" s="16" t="s">
        <v>43</v>
      </c>
      <c r="C29" s="36"/>
      <c r="D29" s="40"/>
    </row>
    <row r="30" spans="2:4" x14ac:dyDescent="0.3">
      <c r="B30" s="18" t="s">
        <v>44</v>
      </c>
      <c r="C30" s="36"/>
      <c r="D30" s="40"/>
    </row>
    <row r="31" spans="2:4" x14ac:dyDescent="0.3">
      <c r="B31" s="18" t="s">
        <v>45</v>
      </c>
      <c r="C31" s="36"/>
      <c r="D31" s="40"/>
    </row>
    <row r="32" spans="2:4" x14ac:dyDescent="0.3">
      <c r="B32" s="18" t="s">
        <v>46</v>
      </c>
      <c r="C32" s="36"/>
      <c r="D32" s="40"/>
    </row>
    <row r="33" spans="2:4" x14ac:dyDescent="0.3">
      <c r="B33" s="15" t="s">
        <v>7</v>
      </c>
      <c r="C33" s="28" t="s">
        <v>55</v>
      </c>
      <c r="D33" s="14" t="str">
        <f>IF(C33="Ja",6,"")</f>
        <v/>
      </c>
    </row>
    <row r="34" spans="2:4" x14ac:dyDescent="0.3">
      <c r="B34" s="8" t="s">
        <v>2</v>
      </c>
      <c r="C34" s="53">
        <f>TRUNC(IF(OR(D34=0,SUM(D21:D32)=0),0,(SUMPRODUCT(C21:C32,D21:D32)/SUM(D21:D32))),2)</f>
        <v>0</v>
      </c>
      <c r="D34" s="48">
        <f>SUM(D21:D33)</f>
        <v>0</v>
      </c>
    </row>
    <row r="36" spans="2:4" x14ac:dyDescent="0.3">
      <c r="B36" s="5" t="s">
        <v>4</v>
      </c>
      <c r="C36" s="6"/>
      <c r="D36" s="7"/>
    </row>
    <row r="37" spans="2:4" x14ac:dyDescent="0.3">
      <c r="B37" s="3" t="s">
        <v>5</v>
      </c>
      <c r="C37" s="43"/>
      <c r="D37" s="37">
        <f>IF(C37=0,0,6)</f>
        <v>0</v>
      </c>
    </row>
    <row r="38" spans="2:4" x14ac:dyDescent="0.3">
      <c r="B38" s="3" t="s">
        <v>9</v>
      </c>
      <c r="C38" s="44"/>
      <c r="D38" s="37">
        <f>IF(C38=0,0,30)</f>
        <v>0</v>
      </c>
    </row>
    <row r="39" spans="2:4" x14ac:dyDescent="0.3">
      <c r="B39" s="8"/>
      <c r="C39" s="53">
        <f>TRUNC(IF(D39=0,0,(SUMPRODUCT(C37:C38,D37:D38)/D39)),2)</f>
        <v>0</v>
      </c>
      <c r="D39" s="9">
        <f>SUM(D37:D38)</f>
        <v>0</v>
      </c>
    </row>
    <row r="40" spans="2:4" x14ac:dyDescent="0.3">
      <c r="B40" s="49"/>
      <c r="C40" s="13"/>
      <c r="D40" s="13"/>
    </row>
    <row r="41" spans="2:4" x14ac:dyDescent="0.3">
      <c r="B41" s="55" t="s">
        <v>56</v>
      </c>
      <c r="C41" s="6"/>
      <c r="D41" s="7"/>
    </row>
    <row r="42" spans="2:4" x14ac:dyDescent="0.3">
      <c r="B42" s="3" t="s">
        <v>57</v>
      </c>
      <c r="C42" s="35"/>
      <c r="D42" s="37">
        <f>IF(C42=0,0,6)</f>
        <v>0</v>
      </c>
    </row>
    <row r="43" spans="2:4" x14ac:dyDescent="0.3">
      <c r="B43" s="3" t="s">
        <v>5</v>
      </c>
      <c r="C43" s="50"/>
      <c r="D43" s="51">
        <f>IF(C43=0,0,8)</f>
        <v>0</v>
      </c>
    </row>
    <row r="44" spans="2:4" x14ac:dyDescent="0.3">
      <c r="B44" s="8"/>
      <c r="C44" s="53">
        <f>TRUNC(IF(D44=0,0,(SUMPRODUCT(C42:C43,D42:D43)/D44)),2)</f>
        <v>0</v>
      </c>
      <c r="D44" s="48">
        <f>SUM(D42:D43)</f>
        <v>0</v>
      </c>
    </row>
    <row r="46" spans="2:4" x14ac:dyDescent="0.3">
      <c r="B46" s="10" t="s">
        <v>3</v>
      </c>
      <c r="C46" s="11">
        <f>TRUNC(IF(OR(D46=0,AND(D46=6,C33="Ja")),0,IF(C33="Ja",(C11*D11+C18*D18+C34*(D34-D33)+C39*D39+C44*D44)/(D11+D18+D34-D33+D39+D44),(C11*D11+C18*D18+C34*D34+C39*D39+C44*D44)/(D11+D18+D34+D39+D44))),2)</f>
        <v>0</v>
      </c>
      <c r="D46" s="52">
        <f>D11+D18+D34+D39+D44+IF(D44=14,10,0)</f>
        <v>0</v>
      </c>
    </row>
  </sheetData>
  <sheetProtection algorithmName="SHA-512" hashValue="z5fRqvVevQs3tmf2WPa2CMwACyWIeeM8oEqrYjluY3PF0SYJe5r2XRMT+tkk41ZFrVOzTv2CbfidFUE20xLBYA==" saltValue="NFpwkF0/56avJnpef2FZCQ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2:D48"/>
  <sheetViews>
    <sheetView topLeftCell="A22" workbookViewId="0">
      <selection activeCell="C45" sqref="C45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26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32</v>
      </c>
      <c r="C6" s="6"/>
      <c r="D6" s="7"/>
    </row>
    <row r="7" spans="2:4" x14ac:dyDescent="0.3">
      <c r="B7" s="16" t="s">
        <v>34</v>
      </c>
      <c r="C7" s="29"/>
      <c r="D7" s="37">
        <f t="shared" ref="D7:D10" si="0">IF(C7=0,0,6)</f>
        <v>0</v>
      </c>
    </row>
    <row r="8" spans="2:4" x14ac:dyDescent="0.3">
      <c r="B8" s="18" t="s">
        <v>35</v>
      </c>
      <c r="C8" s="30"/>
      <c r="D8" s="37">
        <f t="shared" si="0"/>
        <v>0</v>
      </c>
    </row>
    <row r="9" spans="2:4" x14ac:dyDescent="0.3">
      <c r="B9" s="16" t="s">
        <v>36</v>
      </c>
      <c r="C9" s="30"/>
      <c r="D9" s="37">
        <f t="shared" si="0"/>
        <v>0</v>
      </c>
    </row>
    <row r="10" spans="2:4" x14ac:dyDescent="0.3">
      <c r="B10" s="18" t="s">
        <v>37</v>
      </c>
      <c r="C10" s="34"/>
      <c r="D10" s="37">
        <f t="shared" si="0"/>
        <v>0</v>
      </c>
    </row>
    <row r="11" spans="2:4" x14ac:dyDescent="0.3">
      <c r="B11" s="8" t="s">
        <v>2</v>
      </c>
      <c r="C11" s="53">
        <f>TRUNC(IF(D11=0,0,(SUMPRODUCT(C7:C10,D7:D10)/D11)),2)</f>
        <v>0</v>
      </c>
      <c r="D11" s="9">
        <f>SUM(D7:D10)</f>
        <v>0</v>
      </c>
    </row>
    <row r="13" spans="2:4" x14ac:dyDescent="0.3">
      <c r="B13" s="5" t="s">
        <v>33</v>
      </c>
      <c r="C13" s="6"/>
      <c r="D13" s="7"/>
    </row>
    <row r="14" spans="2:4" x14ac:dyDescent="0.3">
      <c r="B14" s="16" t="s">
        <v>34</v>
      </c>
      <c r="C14" s="29"/>
      <c r="D14" s="37">
        <f t="shared" ref="D14:D17" si="1">IF(C14=0,0,6)</f>
        <v>0</v>
      </c>
    </row>
    <row r="15" spans="2:4" x14ac:dyDescent="0.3">
      <c r="B15" s="18" t="s">
        <v>35</v>
      </c>
      <c r="C15" s="30"/>
      <c r="D15" s="37">
        <f t="shared" si="1"/>
        <v>0</v>
      </c>
    </row>
    <row r="16" spans="2:4" x14ac:dyDescent="0.3">
      <c r="B16" s="18" t="s">
        <v>36</v>
      </c>
      <c r="C16" s="30"/>
      <c r="D16" s="37">
        <f t="shared" si="1"/>
        <v>0</v>
      </c>
    </row>
    <row r="17" spans="2:4" x14ac:dyDescent="0.3">
      <c r="B17" s="20" t="s">
        <v>37</v>
      </c>
      <c r="C17" s="34"/>
      <c r="D17" s="37">
        <f t="shared" si="1"/>
        <v>0</v>
      </c>
    </row>
    <row r="18" spans="2:4" x14ac:dyDescent="0.3">
      <c r="B18" s="8" t="s">
        <v>2</v>
      </c>
      <c r="C18" s="53">
        <f>TRUNC(IF(D18=0,0,(SUMPRODUCT(C14:C17,D14:D17)/D18)),2)</f>
        <v>0</v>
      </c>
      <c r="D18" s="9">
        <f>SUM(D14:D17)</f>
        <v>0</v>
      </c>
    </row>
    <row r="20" spans="2:4" x14ac:dyDescent="0.3">
      <c r="B20" s="5" t="s">
        <v>47</v>
      </c>
      <c r="C20" s="6"/>
      <c r="D20" s="7"/>
    </row>
    <row r="21" spans="2:4" x14ac:dyDescent="0.3">
      <c r="B21" s="16" t="s">
        <v>34</v>
      </c>
      <c r="C21" s="29"/>
      <c r="D21" s="37">
        <f t="shared" ref="D21:D24" si="2">IF(C21=0,0,6)</f>
        <v>0</v>
      </c>
    </row>
    <row r="22" spans="2:4" x14ac:dyDescent="0.3">
      <c r="B22" s="18" t="s">
        <v>35</v>
      </c>
      <c r="C22" s="30"/>
      <c r="D22" s="37">
        <f t="shared" si="2"/>
        <v>0</v>
      </c>
    </row>
    <row r="23" spans="2:4" x14ac:dyDescent="0.3">
      <c r="B23" s="18" t="s">
        <v>36</v>
      </c>
      <c r="C23" s="30"/>
      <c r="D23" s="37">
        <f t="shared" si="2"/>
        <v>0</v>
      </c>
    </row>
    <row r="24" spans="2:4" x14ac:dyDescent="0.3">
      <c r="B24" s="20" t="s">
        <v>37</v>
      </c>
      <c r="C24" s="34"/>
      <c r="D24" s="37">
        <f t="shared" si="2"/>
        <v>0</v>
      </c>
    </row>
    <row r="25" spans="2:4" x14ac:dyDescent="0.3">
      <c r="B25" s="8" t="s">
        <v>2</v>
      </c>
      <c r="C25" s="53">
        <f>TRUNC(IF(D25=0,0,(SUMPRODUCT(C21:C24,D21:D24)/D25)),2)</f>
        <v>0</v>
      </c>
      <c r="D25" s="9">
        <f>SUM(D21:D24)</f>
        <v>0</v>
      </c>
    </row>
    <row r="26" spans="2:4" x14ac:dyDescent="0.3">
      <c r="D26" s="13"/>
    </row>
    <row r="27" spans="2:4" x14ac:dyDescent="0.3">
      <c r="B27" s="5" t="s">
        <v>38</v>
      </c>
      <c r="C27" s="6"/>
      <c r="D27" s="7"/>
    </row>
    <row r="28" spans="2:4" x14ac:dyDescent="0.3">
      <c r="B28" s="16" t="s">
        <v>34</v>
      </c>
      <c r="C28" s="35"/>
      <c r="D28" s="38"/>
    </row>
    <row r="29" spans="2:4" x14ac:dyDescent="0.3">
      <c r="B29" s="18" t="s">
        <v>35</v>
      </c>
      <c r="C29" s="31"/>
      <c r="D29" s="39"/>
    </row>
    <row r="30" spans="2:4" x14ac:dyDescent="0.3">
      <c r="B30" s="18" t="s">
        <v>36</v>
      </c>
      <c r="C30" s="31"/>
      <c r="D30" s="39"/>
    </row>
    <row r="31" spans="2:4" x14ac:dyDescent="0.3">
      <c r="B31" s="18" t="s">
        <v>37</v>
      </c>
      <c r="C31" s="31"/>
      <c r="D31" s="39"/>
    </row>
    <row r="32" spans="2:4" x14ac:dyDescent="0.3">
      <c r="B32" s="16" t="s">
        <v>39</v>
      </c>
      <c r="C32" s="36"/>
      <c r="D32" s="40"/>
    </row>
    <row r="33" spans="2:4" x14ac:dyDescent="0.3">
      <c r="B33" s="18" t="s">
        <v>40</v>
      </c>
      <c r="C33" s="36"/>
      <c r="D33" s="40"/>
    </row>
    <row r="34" spans="2:4" x14ac:dyDescent="0.3">
      <c r="B34" s="18" t="s">
        <v>41</v>
      </c>
      <c r="C34" s="36"/>
      <c r="D34" s="40"/>
    </row>
    <row r="35" spans="2:4" x14ac:dyDescent="0.3">
      <c r="B35" s="15" t="s">
        <v>7</v>
      </c>
      <c r="C35" s="28" t="s">
        <v>55</v>
      </c>
      <c r="D35" s="41" t="str">
        <f>IF(C35="Ja",6,"")</f>
        <v/>
      </c>
    </row>
    <row r="36" spans="2:4" x14ac:dyDescent="0.3">
      <c r="B36" s="8" t="s">
        <v>2</v>
      </c>
      <c r="C36" s="53">
        <f>TRUNC(IF(OR(D36=0,SUM(D28:D34)=0),0,(SUMPRODUCT(C28:C34,D28:D34)/SUM(D28:D34))),2)</f>
        <v>0</v>
      </c>
      <c r="D36" s="9">
        <f>SUM(D28:D35)</f>
        <v>0</v>
      </c>
    </row>
    <row r="38" spans="2:4" x14ac:dyDescent="0.3">
      <c r="B38" s="5" t="s">
        <v>4</v>
      </c>
      <c r="C38" s="6"/>
      <c r="D38" s="7"/>
    </row>
    <row r="39" spans="2:4" x14ac:dyDescent="0.3">
      <c r="B39" s="3" t="s">
        <v>5</v>
      </c>
      <c r="C39" s="43"/>
      <c r="D39" s="37">
        <f>IF(C39=0,0,6)</f>
        <v>0</v>
      </c>
    </row>
    <row r="40" spans="2:4" x14ac:dyDescent="0.3">
      <c r="B40" s="3" t="s">
        <v>9</v>
      </c>
      <c r="C40" s="44"/>
      <c r="D40" s="37">
        <f>IF(C40=0,0,30)</f>
        <v>0</v>
      </c>
    </row>
    <row r="41" spans="2:4" x14ac:dyDescent="0.3">
      <c r="B41" s="8"/>
      <c r="C41" s="53">
        <f>TRUNC(IF(D41=0,0,(SUMPRODUCT(C39:C40,D39:D40)/D41)),2)</f>
        <v>0</v>
      </c>
      <c r="D41" s="9">
        <f>SUM(D39:D40)</f>
        <v>0</v>
      </c>
    </row>
    <row r="42" spans="2:4" x14ac:dyDescent="0.3">
      <c r="B42" s="3"/>
      <c r="C42" s="13"/>
      <c r="D42" s="4"/>
    </row>
    <row r="43" spans="2:4" x14ac:dyDescent="0.3">
      <c r="B43" s="5" t="s">
        <v>56</v>
      </c>
      <c r="C43" s="6"/>
      <c r="D43" s="7"/>
    </row>
    <row r="44" spans="2:4" x14ac:dyDescent="0.3">
      <c r="B44" s="3" t="s">
        <v>57</v>
      </c>
      <c r="C44" s="35"/>
      <c r="D44" s="37">
        <f>IF(C44=0,0,6)</f>
        <v>0</v>
      </c>
    </row>
    <row r="45" spans="2:4" x14ac:dyDescent="0.3">
      <c r="B45" s="3" t="s">
        <v>5</v>
      </c>
      <c r="C45" s="50"/>
      <c r="D45" s="51">
        <f>IF(C45=0,0,8)</f>
        <v>0</v>
      </c>
    </row>
    <row r="46" spans="2:4" x14ac:dyDescent="0.3">
      <c r="B46" s="8"/>
      <c r="C46" s="53">
        <f>TRUNC(IF(D46=0,0,(SUMPRODUCT(C44:C45,D44:D45)/D46)),2)</f>
        <v>0</v>
      </c>
      <c r="D46" s="48">
        <f>SUM(D44:D45)</f>
        <v>0</v>
      </c>
    </row>
    <row r="47" spans="2:4" x14ac:dyDescent="0.3">
      <c r="B47" s="49"/>
      <c r="C47" s="13"/>
      <c r="D47" s="13"/>
    </row>
    <row r="48" spans="2:4" x14ac:dyDescent="0.3">
      <c r="B48" s="10" t="s">
        <v>3</v>
      </c>
      <c r="C48" s="11">
        <f>TRUNC(IF(OR(D48=0,AND(D48=6,C35="Ja")),0,IF(C35="Ja",(C11*D11+C18*D18+C25*D25+C36*(D36-D35)+C41*D41+C46*D46)/(D11+D18+D25+D36-D35+D41+D46),(C11*D11+C18*D18+C25*D25+C36*D36+C41*D41+C46*D46)/(D11+D18+D25+D36+D41+D46))),2)</f>
        <v>0</v>
      </c>
      <c r="D48" s="52">
        <f>D11+D18+D25+D36+D41+D46+IF(D46=14,10,0)</f>
        <v>0</v>
      </c>
    </row>
  </sheetData>
  <sheetProtection algorithmName="SHA-512" hashValue="uIoM9Qz9rp05/0RkvDNm10ZUwbsFJIx7eS/3OwJZU1AeN/T5OdDVta/O6i/6ZgMWwG1/yYvm2p9U0PvYnV8g6g==" saltValue="PoDafMBvbRKSWyXBBJwWOw==" spinCount="100000" sheet="1" objects="1" scenarios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topLeftCell="A19" workbookViewId="0">
      <selection activeCell="C41" sqref="C41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27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3"/>
      <c r="D7" s="37">
        <f>IF(C7="",0,10)</f>
        <v>0</v>
      </c>
    </row>
    <row r="8" spans="2:4" x14ac:dyDescent="0.3">
      <c r="B8" s="3" t="s">
        <v>11</v>
      </c>
      <c r="C8" s="42"/>
      <c r="D8" s="37">
        <f>IF(C8="",0,10)</f>
        <v>0</v>
      </c>
    </row>
    <row r="9" spans="2:4" x14ac:dyDescent="0.3">
      <c r="B9" s="3" t="s">
        <v>12</v>
      </c>
      <c r="C9" s="44"/>
      <c r="D9" s="37">
        <f>IF(C9="",0,10)</f>
        <v>0</v>
      </c>
    </row>
    <row r="10" spans="2:4" x14ac:dyDescent="0.3">
      <c r="B10" s="8" t="s">
        <v>2</v>
      </c>
      <c r="C10" s="53">
        <f>TRUNC(IF(D10=0,0,(SUMPRODUCT(C7:C9,D7:D9)/D10)),2)</f>
        <v>0</v>
      </c>
      <c r="D10" s="9">
        <f>SUM(D7:D9)</f>
        <v>0</v>
      </c>
    </row>
    <row r="12" spans="2:4" x14ac:dyDescent="0.3">
      <c r="B12" s="5" t="s">
        <v>49</v>
      </c>
      <c r="C12" s="6"/>
      <c r="D12" s="7"/>
    </row>
    <row r="13" spans="2:4" x14ac:dyDescent="0.3">
      <c r="B13" s="16" t="s">
        <v>34</v>
      </c>
      <c r="C13" s="29"/>
      <c r="D13" s="37">
        <f t="shared" ref="D13:D16" si="0">IF(C13=0,0,6)</f>
        <v>0</v>
      </c>
    </row>
    <row r="14" spans="2:4" x14ac:dyDescent="0.3">
      <c r="B14" s="18" t="s">
        <v>35</v>
      </c>
      <c r="C14" s="30"/>
      <c r="D14" s="37">
        <f t="shared" si="0"/>
        <v>0</v>
      </c>
    </row>
    <row r="15" spans="2:4" x14ac:dyDescent="0.3">
      <c r="B15" s="18" t="s">
        <v>36</v>
      </c>
      <c r="C15" s="30"/>
      <c r="D15" s="37">
        <f>IF(C15=0,0,6)</f>
        <v>0</v>
      </c>
    </row>
    <row r="16" spans="2:4" x14ac:dyDescent="0.3">
      <c r="B16" s="20" t="s">
        <v>37</v>
      </c>
      <c r="C16" s="34"/>
      <c r="D16" s="37">
        <f t="shared" si="0"/>
        <v>0</v>
      </c>
    </row>
    <row r="17" spans="2:4" x14ac:dyDescent="0.3">
      <c r="B17" s="8" t="s">
        <v>2</v>
      </c>
      <c r="C17" s="53">
        <f>TRUNC(IF(D17=0,0,(SUMPRODUCT(C13:C16,D13:D16)/D17)),2)</f>
        <v>0</v>
      </c>
      <c r="D17" s="9">
        <f>SUM(D13:D16)</f>
        <v>0</v>
      </c>
    </row>
    <row r="18" spans="2:4" x14ac:dyDescent="0.3">
      <c r="D18" s="13"/>
    </row>
    <row r="19" spans="2:4" x14ac:dyDescent="0.3">
      <c r="B19" s="5" t="s">
        <v>38</v>
      </c>
      <c r="C19" s="6"/>
      <c r="D19" s="7"/>
    </row>
    <row r="20" spans="2:4" x14ac:dyDescent="0.3">
      <c r="B20" s="16" t="s">
        <v>34</v>
      </c>
      <c r="C20" s="35"/>
      <c r="D20" s="38"/>
    </row>
    <row r="21" spans="2:4" x14ac:dyDescent="0.3">
      <c r="B21" s="18" t="s">
        <v>35</v>
      </c>
      <c r="C21" s="31"/>
      <c r="D21" s="39"/>
    </row>
    <row r="22" spans="2:4" x14ac:dyDescent="0.3">
      <c r="B22" s="18" t="s">
        <v>36</v>
      </c>
      <c r="C22" s="31"/>
      <c r="D22" s="39"/>
    </row>
    <row r="23" spans="2:4" x14ac:dyDescent="0.3">
      <c r="B23" s="18" t="s">
        <v>37</v>
      </c>
      <c r="C23" s="31"/>
      <c r="D23" s="39"/>
    </row>
    <row r="24" spans="2:4" x14ac:dyDescent="0.3">
      <c r="B24" s="16" t="s">
        <v>39</v>
      </c>
      <c r="C24" s="36"/>
      <c r="D24" s="40"/>
    </row>
    <row r="25" spans="2:4" x14ac:dyDescent="0.3">
      <c r="B25" s="18" t="s">
        <v>40</v>
      </c>
      <c r="C25" s="36"/>
      <c r="D25" s="40"/>
    </row>
    <row r="26" spans="2:4" x14ac:dyDescent="0.3">
      <c r="B26" s="18" t="s">
        <v>41</v>
      </c>
      <c r="C26" s="36"/>
      <c r="D26" s="40"/>
    </row>
    <row r="27" spans="2:4" x14ac:dyDescent="0.3">
      <c r="B27" s="18" t="s">
        <v>42</v>
      </c>
      <c r="C27" s="36"/>
      <c r="D27" s="40"/>
    </row>
    <row r="28" spans="2:4" x14ac:dyDescent="0.3">
      <c r="B28" s="16" t="s">
        <v>43</v>
      </c>
      <c r="C28" s="36"/>
      <c r="D28" s="40"/>
    </row>
    <row r="29" spans="2:4" x14ac:dyDescent="0.3">
      <c r="B29" s="18" t="s">
        <v>44</v>
      </c>
      <c r="C29" s="36"/>
      <c r="D29" s="40"/>
    </row>
    <row r="30" spans="2:4" x14ac:dyDescent="0.3">
      <c r="B30" s="18" t="s">
        <v>45</v>
      </c>
      <c r="C30" s="36"/>
      <c r="D30" s="40"/>
    </row>
    <row r="31" spans="2:4" x14ac:dyDescent="0.3">
      <c r="B31" s="18" t="s">
        <v>46</v>
      </c>
      <c r="C31" s="36"/>
      <c r="D31" s="40"/>
    </row>
    <row r="32" spans="2:4" x14ac:dyDescent="0.3">
      <c r="B32" s="15" t="s">
        <v>7</v>
      </c>
      <c r="C32" s="28" t="s">
        <v>55</v>
      </c>
      <c r="D32" s="14" t="str">
        <f>IF(C32="Ja",6,"")</f>
        <v/>
      </c>
    </row>
    <row r="33" spans="2:4" x14ac:dyDescent="0.3">
      <c r="B33" s="8" t="s">
        <v>2</v>
      </c>
      <c r="C33" s="53">
        <f>TRUNC(IF(OR(D33=0,SUM(D20:D31)=0),0,(SUMPRODUCT(C20:C31,D20:D31)/SUM(D20:D31))),2)</f>
        <v>0</v>
      </c>
      <c r="D33" s="9">
        <f>SUM(D20:D32)</f>
        <v>0</v>
      </c>
    </row>
    <row r="35" spans="2:4" x14ac:dyDescent="0.3">
      <c r="B35" s="5" t="s">
        <v>4</v>
      </c>
      <c r="C35" s="6"/>
      <c r="D35" s="7"/>
    </row>
    <row r="36" spans="2:4" x14ac:dyDescent="0.3">
      <c r="B36" s="3" t="s">
        <v>5</v>
      </c>
      <c r="C36" s="43"/>
      <c r="D36" s="37">
        <f>IF(C36=0,0,6)</f>
        <v>0</v>
      </c>
    </row>
    <row r="37" spans="2:4" x14ac:dyDescent="0.3">
      <c r="B37" s="3" t="s">
        <v>9</v>
      </c>
      <c r="C37" s="44"/>
      <c r="D37" s="37">
        <f>IF(C37=0,0,24)</f>
        <v>0</v>
      </c>
    </row>
    <row r="38" spans="2:4" x14ac:dyDescent="0.3">
      <c r="B38" s="8"/>
      <c r="C38" s="53">
        <f>TRUNC(IF(D38=0,0,(SUMPRODUCT(C36:C37,D36:D37)/D38)),2)</f>
        <v>0</v>
      </c>
      <c r="D38" s="9">
        <f>SUM(D36:D37)</f>
        <v>0</v>
      </c>
    </row>
    <row r="40" spans="2:4" x14ac:dyDescent="0.3">
      <c r="B40" s="5" t="s">
        <v>56</v>
      </c>
      <c r="C40" s="6"/>
      <c r="D40" s="7"/>
    </row>
    <row r="41" spans="2:4" x14ac:dyDescent="0.3">
      <c r="B41" s="3" t="s">
        <v>57</v>
      </c>
      <c r="C41" s="35"/>
      <c r="D41" s="37">
        <f>IF(C41=0,0,6)</f>
        <v>0</v>
      </c>
    </row>
    <row r="42" spans="2:4" x14ac:dyDescent="0.3">
      <c r="B42" s="3" t="s">
        <v>5</v>
      </c>
      <c r="C42" s="50"/>
      <c r="D42" s="51">
        <f>IF(C42=0,0,8)</f>
        <v>0</v>
      </c>
    </row>
    <row r="43" spans="2:4" x14ac:dyDescent="0.3">
      <c r="B43" s="8"/>
      <c r="C43" s="53">
        <f>TRUNC(IF(D43=0,0,(SUMPRODUCT(C41:C42,D41:D42)/D43)),2)</f>
        <v>0</v>
      </c>
      <c r="D43" s="48">
        <f>SUM(D41:D42)</f>
        <v>0</v>
      </c>
    </row>
    <row r="45" spans="2:4" x14ac:dyDescent="0.3">
      <c r="B45" s="10" t="s">
        <v>3</v>
      </c>
      <c r="C45" s="11">
        <f>TRUNC(IF(OR(D45=0,AND(D45=6,C32="Ja")),0,IF(C32="Ja",(C10*D10+C17*D17+C33*(D33-D32)+C38*D38+C43*D43)/(D10+D17+D33-D32+D38+D43),(C10*D10+C17*D17+C33*D33+C38*D38+C43*D43)/(D10+D17+D33+D38+D43))),2)</f>
        <v>0</v>
      </c>
      <c r="D45" s="52">
        <f>D10+D17+D33+D38+D43+IF(D43=14,10,0)</f>
        <v>0</v>
      </c>
    </row>
  </sheetData>
  <sheetProtection algorithmName="SHA-512" hashValue="hwV3MD3n+WbnPQwBdGHnI26SpZjam+9Gouc04vesluTcSFGSQ0VMPjpEgPrFU0xnW1tXiL8xGeFzy+Sg1CaZOg==" saltValue="qwbqkYarjHTEKxFn/uUvFQ==" spinCount="100000" sheet="1" objects="1" scenarios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topLeftCell="A28" workbookViewId="0">
      <selection activeCell="C48" sqref="C48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28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3"/>
      <c r="D7" s="37">
        <f>IF(C7="",0,10)</f>
        <v>0</v>
      </c>
    </row>
    <row r="8" spans="2:4" x14ac:dyDescent="0.3">
      <c r="B8" s="3" t="s">
        <v>11</v>
      </c>
      <c r="C8" s="42"/>
      <c r="D8" s="37">
        <f t="shared" ref="D8:D9" si="0">IF(C8="",0,10)</f>
        <v>0</v>
      </c>
    </row>
    <row r="9" spans="2:4" x14ac:dyDescent="0.3">
      <c r="B9" s="3" t="s">
        <v>12</v>
      </c>
      <c r="C9" s="44"/>
      <c r="D9" s="37">
        <f t="shared" si="0"/>
        <v>0</v>
      </c>
    </row>
    <row r="10" spans="2:4" x14ac:dyDescent="0.3">
      <c r="B10" s="8" t="s">
        <v>2</v>
      </c>
      <c r="C10" s="53">
        <f>TRUNC(IF(D10=0,0,(SUMPRODUCT(C7:C9,D7:D9)/D10)),2)</f>
        <v>0</v>
      </c>
      <c r="D10" s="9">
        <f>SUM(D7:D9)</f>
        <v>0</v>
      </c>
    </row>
    <row r="12" spans="2:4" x14ac:dyDescent="0.3">
      <c r="B12" s="5" t="s">
        <v>32</v>
      </c>
      <c r="C12" s="6"/>
      <c r="D12" s="7"/>
    </row>
    <row r="13" spans="2:4" x14ac:dyDescent="0.3">
      <c r="B13" s="16" t="s">
        <v>34</v>
      </c>
      <c r="C13" s="29"/>
      <c r="D13" s="37">
        <f t="shared" ref="D13:D16" si="1">IF(C13=0,0,6)</f>
        <v>0</v>
      </c>
    </row>
    <row r="14" spans="2:4" x14ac:dyDescent="0.3">
      <c r="B14" s="18" t="s">
        <v>35</v>
      </c>
      <c r="C14" s="30"/>
      <c r="D14" s="37">
        <f t="shared" si="1"/>
        <v>0</v>
      </c>
    </row>
    <row r="15" spans="2:4" x14ac:dyDescent="0.3">
      <c r="B15" s="18" t="s">
        <v>36</v>
      </c>
      <c r="C15" s="30"/>
      <c r="D15" s="37">
        <f>IF(C15=0,0,6)</f>
        <v>0</v>
      </c>
    </row>
    <row r="16" spans="2:4" x14ac:dyDescent="0.3">
      <c r="B16" s="20" t="s">
        <v>37</v>
      </c>
      <c r="C16" s="34"/>
      <c r="D16" s="37">
        <f t="shared" si="1"/>
        <v>0</v>
      </c>
    </row>
    <row r="17" spans="2:4" x14ac:dyDescent="0.3">
      <c r="B17" s="8" t="s">
        <v>2</v>
      </c>
      <c r="C17" s="53">
        <f>TRUNC(IF(D17=0,0,(SUMPRODUCT(C13:C16,D13:D16)/D17)),2)</f>
        <v>0</v>
      </c>
      <c r="D17" s="9">
        <f>SUM(D13:D16)</f>
        <v>0</v>
      </c>
    </row>
    <row r="19" spans="2:4" x14ac:dyDescent="0.3">
      <c r="B19" s="5" t="s">
        <v>33</v>
      </c>
      <c r="C19" s="6"/>
      <c r="D19" s="7"/>
    </row>
    <row r="20" spans="2:4" x14ac:dyDescent="0.3">
      <c r="B20" s="16" t="s">
        <v>34</v>
      </c>
      <c r="C20" s="29"/>
      <c r="D20" s="37">
        <f t="shared" ref="D20:D21" si="2">IF(C20=0,0,6)</f>
        <v>0</v>
      </c>
    </row>
    <row r="21" spans="2:4" x14ac:dyDescent="0.3">
      <c r="B21" s="18" t="s">
        <v>35</v>
      </c>
      <c r="C21" s="30"/>
      <c r="D21" s="37">
        <f t="shared" si="2"/>
        <v>0</v>
      </c>
    </row>
    <row r="22" spans="2:4" x14ac:dyDescent="0.3">
      <c r="B22" s="18" t="s">
        <v>36</v>
      </c>
      <c r="C22" s="30"/>
      <c r="D22" s="37">
        <f>IF(C22=0,0,6)</f>
        <v>0</v>
      </c>
    </row>
    <row r="23" spans="2:4" x14ac:dyDescent="0.3">
      <c r="B23" s="20" t="s">
        <v>37</v>
      </c>
      <c r="C23" s="34"/>
      <c r="D23" s="37">
        <f t="shared" ref="D23" si="3">IF(C23=0,0,6)</f>
        <v>0</v>
      </c>
    </row>
    <row r="24" spans="2:4" x14ac:dyDescent="0.3">
      <c r="B24" s="8" t="s">
        <v>2</v>
      </c>
      <c r="C24" s="53">
        <f>TRUNC(IF(D24=0,0,(SUMPRODUCT(C20:C23,D20:D23)/D24)),2)</f>
        <v>0</v>
      </c>
      <c r="D24" s="9">
        <f>SUM(D20:D23)</f>
        <v>0</v>
      </c>
    </row>
    <row r="25" spans="2:4" x14ac:dyDescent="0.3">
      <c r="D25" s="13"/>
    </row>
    <row r="26" spans="2:4" x14ac:dyDescent="0.3">
      <c r="B26" s="5" t="s">
        <v>38</v>
      </c>
      <c r="C26" s="6"/>
      <c r="D26" s="7"/>
    </row>
    <row r="27" spans="2:4" x14ac:dyDescent="0.3">
      <c r="B27" s="16" t="s">
        <v>34</v>
      </c>
      <c r="C27" s="35"/>
      <c r="D27" s="38"/>
    </row>
    <row r="28" spans="2:4" x14ac:dyDescent="0.3">
      <c r="B28" s="18" t="s">
        <v>35</v>
      </c>
      <c r="C28" s="31"/>
      <c r="D28" s="39"/>
    </row>
    <row r="29" spans="2:4" x14ac:dyDescent="0.3">
      <c r="B29" s="18" t="s">
        <v>36</v>
      </c>
      <c r="C29" s="31"/>
      <c r="D29" s="39"/>
    </row>
    <row r="30" spans="2:4" x14ac:dyDescent="0.3">
      <c r="B30" s="18" t="s">
        <v>37</v>
      </c>
      <c r="C30" s="31"/>
      <c r="D30" s="39"/>
    </row>
    <row r="31" spans="2:4" x14ac:dyDescent="0.3">
      <c r="B31" s="16" t="s">
        <v>39</v>
      </c>
      <c r="C31" s="36"/>
      <c r="D31" s="40"/>
    </row>
    <row r="32" spans="2:4" x14ac:dyDescent="0.3">
      <c r="B32" s="18" t="s">
        <v>40</v>
      </c>
      <c r="C32" s="36"/>
      <c r="D32" s="40"/>
    </row>
    <row r="33" spans="2:4" x14ac:dyDescent="0.3">
      <c r="B33" s="18" t="s">
        <v>41</v>
      </c>
      <c r="C33" s="36"/>
      <c r="D33" s="40"/>
    </row>
    <row r="34" spans="2:4" x14ac:dyDescent="0.3">
      <c r="B34" s="18" t="s">
        <v>42</v>
      </c>
      <c r="C34" s="36"/>
      <c r="D34" s="40"/>
    </row>
    <row r="35" spans="2:4" x14ac:dyDescent="0.3">
      <c r="B35" s="16" t="s">
        <v>43</v>
      </c>
      <c r="C35" s="36"/>
      <c r="D35" s="40"/>
    </row>
    <row r="36" spans="2:4" x14ac:dyDescent="0.3">
      <c r="B36" s="18" t="s">
        <v>44</v>
      </c>
      <c r="C36" s="36"/>
      <c r="D36" s="40"/>
    </row>
    <row r="37" spans="2:4" x14ac:dyDescent="0.3">
      <c r="B37" s="18" t="s">
        <v>45</v>
      </c>
      <c r="C37" s="36"/>
      <c r="D37" s="40"/>
    </row>
    <row r="38" spans="2:4" x14ac:dyDescent="0.3">
      <c r="B38" s="18" t="s">
        <v>46</v>
      </c>
      <c r="C38" s="36"/>
      <c r="D38" s="40"/>
    </row>
    <row r="39" spans="2:4" x14ac:dyDescent="0.3">
      <c r="B39" s="15" t="s">
        <v>7</v>
      </c>
      <c r="C39" s="28" t="s">
        <v>55</v>
      </c>
      <c r="D39" s="41" t="str">
        <f>IF(C39="Ja",6,"")</f>
        <v/>
      </c>
    </row>
    <row r="40" spans="2:4" x14ac:dyDescent="0.3">
      <c r="B40" s="8" t="s">
        <v>2</v>
      </c>
      <c r="C40" s="53">
        <f>TRUNC(IF(OR(D40=0,SUM(D27:D38)=0),0,(SUMPRODUCT(C27:C38,D27:D38)/SUM(D27:D38))),2)</f>
        <v>0</v>
      </c>
      <c r="D40" s="9">
        <f>SUM(D27:D39)</f>
        <v>0</v>
      </c>
    </row>
    <row r="42" spans="2:4" x14ac:dyDescent="0.3">
      <c r="B42" s="5" t="s">
        <v>4</v>
      </c>
      <c r="C42" s="6"/>
      <c r="D42" s="7"/>
    </row>
    <row r="43" spans="2:4" x14ac:dyDescent="0.3">
      <c r="B43" s="3" t="s">
        <v>5</v>
      </c>
      <c r="C43" s="43"/>
      <c r="D43" s="37">
        <f>IF(C43=0,0,6)</f>
        <v>0</v>
      </c>
    </row>
    <row r="44" spans="2:4" x14ac:dyDescent="0.3">
      <c r="B44" s="3" t="s">
        <v>9</v>
      </c>
      <c r="C44" s="44"/>
      <c r="D44" s="37">
        <f>IF(C44=0,0,24)</f>
        <v>0</v>
      </c>
    </row>
    <row r="45" spans="2:4" x14ac:dyDescent="0.3">
      <c r="B45" s="8"/>
      <c r="C45" s="53">
        <f>TRUNC(IF(D45=0,0,(SUMPRODUCT(C43:C44,D43:D44)/D45)),2)</f>
        <v>0</v>
      </c>
      <c r="D45" s="9">
        <f>SUM(D43:D44)</f>
        <v>0</v>
      </c>
    </row>
    <row r="47" spans="2:4" x14ac:dyDescent="0.3">
      <c r="B47" s="5" t="s">
        <v>56</v>
      </c>
      <c r="C47" s="6"/>
      <c r="D47" s="7"/>
    </row>
    <row r="48" spans="2:4" x14ac:dyDescent="0.3">
      <c r="B48" s="3" t="s">
        <v>57</v>
      </c>
      <c r="C48" s="35"/>
      <c r="D48" s="37">
        <f>IF(C48=0,0,6)</f>
        <v>0</v>
      </c>
    </row>
    <row r="49" spans="2:4" x14ac:dyDescent="0.3">
      <c r="B49" s="3" t="s">
        <v>5</v>
      </c>
      <c r="C49" s="50"/>
      <c r="D49" s="51">
        <f>IF(C49=0,0,8)</f>
        <v>0</v>
      </c>
    </row>
    <row r="50" spans="2:4" x14ac:dyDescent="0.3">
      <c r="B50" s="8"/>
      <c r="C50" s="53">
        <f>TRUNC(IF(D50=0,0,(SUMPRODUCT(C48:C49,D48:D49)/D50)),2)</f>
        <v>0</v>
      </c>
      <c r="D50" s="48">
        <f>SUM(D48:D49)</f>
        <v>0</v>
      </c>
    </row>
    <row r="52" spans="2:4" x14ac:dyDescent="0.3">
      <c r="B52" s="10" t="s">
        <v>3</v>
      </c>
      <c r="C52" s="11">
        <f>TRUNC(IF(OR(D52=0,AND(D52=6,C39="Ja")),0,IF(C39="Ja",(C10*D10+C17*D17+C24*D24+C40*(D40-D39)+C45*D45+C50*D50)/(D10+D17+D24+D40-D39+D45+D50),(C10*D10+C17*D17+C24*D24+C40*D40+C45*D45+C50*D50)/(D10+D17+D24+D40+D45+D50))),2)</f>
        <v>0</v>
      </c>
      <c r="D52" s="52">
        <f>D10+D17+D24+D40+D45+D50+IF(D50=14,10,0)</f>
        <v>0</v>
      </c>
    </row>
  </sheetData>
  <sheetProtection algorithmName="SHA-512" hashValue="Naufs21FmPjE01La/lx/KNTa1VAt4WFCdiCqtTfs3XLE8QH7g03w5ekvRjruInPwTf9iyB9zXOezy+xDXUhFXw==" saltValue="IRBvvE9mIdUgJZEWUwWWjg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topLeftCell="A27" workbookViewId="0">
      <selection activeCell="C43" sqref="C43"/>
    </sheetView>
  </sheetViews>
  <sheetFormatPr baseColWidth="10" defaultColWidth="11.5546875" defaultRowHeight="14.4" x14ac:dyDescent="0.3"/>
  <cols>
    <col min="1" max="1" width="8.109375" style="1" customWidth="1"/>
    <col min="2" max="2" width="32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29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5"/>
      <c r="D7" s="4">
        <f>IF(C7="",0,10)</f>
        <v>0</v>
      </c>
    </row>
    <row r="8" spans="2:4" x14ac:dyDescent="0.3">
      <c r="B8" s="3" t="s">
        <v>11</v>
      </c>
      <c r="C8" s="46"/>
      <c r="D8" s="4">
        <f t="shared" ref="D8:D9" si="0">IF(C8="",0,10)</f>
        <v>0</v>
      </c>
    </row>
    <row r="9" spans="2:4" x14ac:dyDescent="0.3">
      <c r="B9" s="3" t="s">
        <v>12</v>
      </c>
      <c r="C9" s="47"/>
      <c r="D9" s="4">
        <f t="shared" si="0"/>
        <v>0</v>
      </c>
    </row>
    <row r="10" spans="2:4" x14ac:dyDescent="0.3">
      <c r="B10" s="8" t="s">
        <v>2</v>
      </c>
      <c r="C10" s="53">
        <f>TRUNC(IF(D10=0,0,(SUMPRODUCT(C7:C9,D7:D9)/D10)),2)</f>
        <v>0</v>
      </c>
      <c r="D10" s="9">
        <f>SUM(D7:D9)</f>
        <v>0</v>
      </c>
    </row>
    <row r="12" spans="2:4" x14ac:dyDescent="0.3">
      <c r="B12" s="5" t="s">
        <v>50</v>
      </c>
      <c r="C12" s="6"/>
      <c r="D12" s="7"/>
    </row>
    <row r="13" spans="2:4" x14ac:dyDescent="0.3">
      <c r="B13" s="3" t="s">
        <v>23</v>
      </c>
      <c r="C13" s="45"/>
      <c r="D13" s="4">
        <f>IF(C13="",0,6)</f>
        <v>0</v>
      </c>
    </row>
    <row r="14" spans="2:4" x14ac:dyDescent="0.3">
      <c r="B14" s="3" t="s">
        <v>24</v>
      </c>
      <c r="C14" s="46"/>
      <c r="D14" s="4">
        <f t="shared" ref="D14:D17" si="1">IF(C14="",0,6)</f>
        <v>0</v>
      </c>
    </row>
    <row r="15" spans="2:4" x14ac:dyDescent="0.3">
      <c r="B15" s="3" t="s">
        <v>36</v>
      </c>
      <c r="C15" s="46"/>
      <c r="D15" s="4">
        <f t="shared" si="1"/>
        <v>0</v>
      </c>
    </row>
    <row r="16" spans="2:4" x14ac:dyDescent="0.3">
      <c r="B16" s="3" t="s">
        <v>37</v>
      </c>
      <c r="C16" s="46"/>
      <c r="D16" s="4">
        <f t="shared" si="1"/>
        <v>0</v>
      </c>
    </row>
    <row r="17" spans="2:4" x14ac:dyDescent="0.3">
      <c r="B17" s="3" t="s">
        <v>39</v>
      </c>
      <c r="C17" s="47"/>
      <c r="D17" s="4">
        <f t="shared" si="1"/>
        <v>0</v>
      </c>
    </row>
    <row r="18" spans="2:4" x14ac:dyDescent="0.3">
      <c r="B18" s="8" t="s">
        <v>2</v>
      </c>
      <c r="C18" s="53">
        <f>TRUNC(IF(D18=0,0,(SUMPRODUCT(C13:C17,D13:D17)/D18)),2)</f>
        <v>0</v>
      </c>
      <c r="D18" s="9">
        <f>SUM(D13:D17)</f>
        <v>0</v>
      </c>
    </row>
    <row r="20" spans="2:4" x14ac:dyDescent="0.3">
      <c r="B20" s="5" t="s">
        <v>51</v>
      </c>
      <c r="C20" s="6"/>
      <c r="D20" s="7"/>
    </row>
    <row r="21" spans="2:4" x14ac:dyDescent="0.3">
      <c r="B21" s="16" t="s">
        <v>34</v>
      </c>
      <c r="C21" s="17"/>
      <c r="D21" s="4">
        <f t="shared" ref="D21:D24" si="2">IF(C21=0,0,6)</f>
        <v>0</v>
      </c>
    </row>
    <row r="22" spans="2:4" x14ac:dyDescent="0.3">
      <c r="B22" s="18" t="s">
        <v>35</v>
      </c>
      <c r="C22" s="19"/>
      <c r="D22" s="4">
        <f t="shared" si="2"/>
        <v>0</v>
      </c>
    </row>
    <row r="23" spans="2:4" x14ac:dyDescent="0.3">
      <c r="B23" s="18" t="s">
        <v>36</v>
      </c>
      <c r="C23" s="19"/>
      <c r="D23" s="4">
        <f>IF(C23=0,0,6)</f>
        <v>0</v>
      </c>
    </row>
    <row r="24" spans="2:4" x14ac:dyDescent="0.3">
      <c r="B24" s="20" t="s">
        <v>37</v>
      </c>
      <c r="C24" s="21"/>
      <c r="D24" s="4">
        <f t="shared" si="2"/>
        <v>0</v>
      </c>
    </row>
    <row r="25" spans="2:4" x14ac:dyDescent="0.3">
      <c r="B25" s="8" t="s">
        <v>2</v>
      </c>
      <c r="C25" s="53">
        <f>TRUNC(IF(D25=0,0,(SUMPRODUCT(C21:C24,D21:D24)/D25)),2)</f>
        <v>0</v>
      </c>
      <c r="D25" s="9">
        <f>SUM(D21:D24)</f>
        <v>0</v>
      </c>
    </row>
    <row r="26" spans="2:4" x14ac:dyDescent="0.3">
      <c r="D26" s="13"/>
    </row>
    <row r="27" spans="2:4" x14ac:dyDescent="0.3">
      <c r="B27" s="5" t="s">
        <v>38</v>
      </c>
      <c r="C27" s="6"/>
      <c r="D27" s="7"/>
    </row>
    <row r="28" spans="2:4" x14ac:dyDescent="0.3">
      <c r="B28" s="16" t="s">
        <v>34</v>
      </c>
      <c r="C28" s="22"/>
      <c r="D28" s="23"/>
    </row>
    <row r="29" spans="2:4" x14ac:dyDescent="0.3">
      <c r="B29" s="18" t="s">
        <v>35</v>
      </c>
      <c r="C29" s="24"/>
      <c r="D29" s="25"/>
    </row>
    <row r="30" spans="2:4" x14ac:dyDescent="0.3">
      <c r="B30" s="18" t="s">
        <v>36</v>
      </c>
      <c r="C30" s="24"/>
      <c r="D30" s="25"/>
    </row>
    <row r="31" spans="2:4" x14ac:dyDescent="0.3">
      <c r="B31" s="18" t="s">
        <v>37</v>
      </c>
      <c r="C31" s="24"/>
      <c r="D31" s="25"/>
    </row>
    <row r="32" spans="2:4" x14ac:dyDescent="0.3">
      <c r="B32" s="16" t="s">
        <v>39</v>
      </c>
      <c r="C32" s="26"/>
      <c r="D32" s="27"/>
    </row>
    <row r="33" spans="2:4" x14ac:dyDescent="0.3">
      <c r="B33" s="18" t="s">
        <v>40</v>
      </c>
      <c r="C33" s="26"/>
      <c r="D33" s="27"/>
    </row>
    <row r="34" spans="2:4" x14ac:dyDescent="0.3">
      <c r="B34" s="15" t="s">
        <v>7</v>
      </c>
      <c r="C34" s="28" t="s">
        <v>55</v>
      </c>
      <c r="D34" s="14" t="str">
        <f>IF(C34="x",6,"")</f>
        <v/>
      </c>
    </row>
    <row r="35" spans="2:4" x14ac:dyDescent="0.3">
      <c r="B35" s="8" t="s">
        <v>2</v>
      </c>
      <c r="C35" s="53">
        <f>TRUNC(IF(OR(D35=0,SUM(D28:D33)=0),0,(SUMPRODUCT(C28:C33,D28:D33)/SUM(D28:D33))),2)</f>
        <v>0</v>
      </c>
      <c r="D35" s="9">
        <f>SUM(D28:D34)</f>
        <v>0</v>
      </c>
    </row>
    <row r="37" spans="2:4" x14ac:dyDescent="0.3">
      <c r="B37" s="5" t="s">
        <v>4</v>
      </c>
      <c r="C37" s="6"/>
      <c r="D37" s="7"/>
    </row>
    <row r="38" spans="2:4" x14ac:dyDescent="0.3">
      <c r="B38" s="3" t="s">
        <v>5</v>
      </c>
      <c r="C38" s="45"/>
      <c r="D38" s="4">
        <f>IF(C38=0,0,6)</f>
        <v>0</v>
      </c>
    </row>
    <row r="39" spans="2:4" x14ac:dyDescent="0.3">
      <c r="B39" s="3" t="s">
        <v>9</v>
      </c>
      <c r="C39" s="47"/>
      <c r="D39" s="4">
        <f>IF(C39=0,0,24)</f>
        <v>0</v>
      </c>
    </row>
    <row r="40" spans="2:4" x14ac:dyDescent="0.3">
      <c r="B40" s="8"/>
      <c r="C40" s="53">
        <f>TRUNC(IF(D40=0,0,(SUMPRODUCT(C38:C39,D38:D39)/D40)),2)</f>
        <v>0</v>
      </c>
      <c r="D40" s="9">
        <f>SUM(D38:D39)</f>
        <v>0</v>
      </c>
    </row>
    <row r="42" spans="2:4" x14ac:dyDescent="0.3">
      <c r="B42" s="5" t="s">
        <v>56</v>
      </c>
      <c r="C42" s="6"/>
      <c r="D42" s="7"/>
    </row>
    <row r="43" spans="2:4" x14ac:dyDescent="0.3">
      <c r="B43" s="54" t="s">
        <v>57</v>
      </c>
      <c r="C43" s="35"/>
      <c r="D43" s="37">
        <f>IF(C43=0,0,6)</f>
        <v>0</v>
      </c>
    </row>
    <row r="44" spans="2:4" x14ac:dyDescent="0.3">
      <c r="B44" s="54" t="s">
        <v>5</v>
      </c>
      <c r="C44" s="50"/>
      <c r="D44" s="51">
        <f>IF(C44=0,0,8)</f>
        <v>0</v>
      </c>
    </row>
    <row r="45" spans="2:4" x14ac:dyDescent="0.3">
      <c r="B45" s="8"/>
      <c r="C45" s="53">
        <f>TRUNC(IF(D45=0,0,(SUMPRODUCT(C43:C44,D43:D44)/D45)),2)</f>
        <v>0</v>
      </c>
      <c r="D45" s="48">
        <f>SUM(D43:D44)</f>
        <v>0</v>
      </c>
    </row>
    <row r="47" spans="2:4" x14ac:dyDescent="0.3">
      <c r="B47" s="10" t="s">
        <v>3</v>
      </c>
      <c r="C47" s="11">
        <f>TRUNC(IF(OR(D47=0,AND(D47=6,C34="Ja")),0,IF(C34="Ja",(C10*D10+C18*D18+C25*D25+C35*(D35-D34)+C40*D40+C45*D45)/(D10+D18+D25+D35-D34+D40+D45),(C10*D10+C18*D18+C25*D25+C35*D35+C40*D40+C45*D45)/(D10+D18+D25+D35+D40+D45))),2)</f>
        <v>0</v>
      </c>
      <c r="D47" s="52">
        <f>D10+D18+D25+D35+D40+D45+IF(D45=14,10,0)</f>
        <v>0</v>
      </c>
    </row>
  </sheetData>
  <sheetProtection algorithmName="SHA-512" hashValue="BsPjs02kAtaY8JK3tsBr6uJJjn54FK9vEvTJxKcS7NxQOUFFYYp/9Jaz9i56A7i+COpSQANGjycwoJAiGj5MUA==" saltValue="LLcLSkx7ZqWinSh/hqMQsA==" spinCount="100000" sheet="1" objects="1" scenarios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opLeftCell="A30" workbookViewId="0">
      <selection activeCell="C52" sqref="C52"/>
    </sheetView>
  </sheetViews>
  <sheetFormatPr baseColWidth="10" defaultColWidth="11.5546875" defaultRowHeight="14.4" x14ac:dyDescent="0.3"/>
  <cols>
    <col min="1" max="1" width="8.109375" style="1" customWidth="1"/>
    <col min="2" max="2" width="44.4414062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30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52</v>
      </c>
      <c r="C6" s="6"/>
      <c r="D6" s="7"/>
    </row>
    <row r="7" spans="2:4" x14ac:dyDescent="0.3">
      <c r="B7" s="3" t="s">
        <v>13</v>
      </c>
      <c r="C7" s="43"/>
      <c r="D7" s="37">
        <f>IF(C7="",0,6)</f>
        <v>0</v>
      </c>
    </row>
    <row r="8" spans="2:4" x14ac:dyDescent="0.3">
      <c r="B8" s="16" t="s">
        <v>35</v>
      </c>
      <c r="C8" s="42"/>
      <c r="D8" s="37">
        <f t="shared" ref="D8:D9" si="0">IF(C8="",0,6)</f>
        <v>0</v>
      </c>
    </row>
    <row r="9" spans="2:4" x14ac:dyDescent="0.3">
      <c r="B9" s="16" t="s">
        <v>36</v>
      </c>
      <c r="C9" s="44"/>
      <c r="D9" s="37">
        <f t="shared" si="0"/>
        <v>0</v>
      </c>
    </row>
    <row r="10" spans="2:4" x14ac:dyDescent="0.3">
      <c r="B10" s="8" t="s">
        <v>2</v>
      </c>
      <c r="C10" s="53">
        <f>TRUNC(IF(D10=0,0,(SUMPRODUCT(C7:C9,D7:D9)/D10)),2)</f>
        <v>0</v>
      </c>
      <c r="D10" s="9">
        <f>SUM(D7:D9)</f>
        <v>0</v>
      </c>
    </row>
    <row r="12" spans="2:4" x14ac:dyDescent="0.3">
      <c r="B12" s="5" t="s">
        <v>14</v>
      </c>
      <c r="C12" s="6"/>
      <c r="D12" s="7"/>
    </row>
    <row r="13" spans="2:4" x14ac:dyDescent="0.3">
      <c r="B13" s="3" t="s">
        <v>15</v>
      </c>
      <c r="C13" s="43"/>
      <c r="D13" s="37">
        <f>IF(C13="",0,6)</f>
        <v>0</v>
      </c>
    </row>
    <row r="14" spans="2:4" x14ac:dyDescent="0.3">
      <c r="B14" s="3" t="s">
        <v>16</v>
      </c>
      <c r="C14" s="42"/>
      <c r="D14" s="37">
        <f t="shared" ref="D14:D15" si="1">IF(C14="",0,6)</f>
        <v>0</v>
      </c>
    </row>
    <row r="15" spans="2:4" x14ac:dyDescent="0.3">
      <c r="B15" s="3" t="s">
        <v>17</v>
      </c>
      <c r="C15" s="44"/>
      <c r="D15" s="37">
        <f t="shared" si="1"/>
        <v>0</v>
      </c>
    </row>
    <row r="16" spans="2:4" x14ac:dyDescent="0.3">
      <c r="B16" s="8" t="s">
        <v>2</v>
      </c>
      <c r="C16" s="53">
        <f>TRUNC(IF(D16=0,0,(SUMPRODUCT(C13:C15,D13:D15)/D16)),2)</f>
        <v>0</v>
      </c>
      <c r="D16" s="9">
        <f>SUM(D13:D15)</f>
        <v>0</v>
      </c>
    </row>
    <row r="18" spans="2:4" x14ac:dyDescent="0.3">
      <c r="B18" s="5" t="s">
        <v>32</v>
      </c>
      <c r="C18" s="6"/>
      <c r="D18" s="7"/>
    </row>
    <row r="19" spans="2:4" x14ac:dyDescent="0.3">
      <c r="B19" s="16" t="s">
        <v>34</v>
      </c>
      <c r="C19" s="29"/>
      <c r="D19" s="37">
        <f t="shared" ref="D19:D22" si="2">IF(C19=0,0,6)</f>
        <v>0</v>
      </c>
    </row>
    <row r="20" spans="2:4" x14ac:dyDescent="0.3">
      <c r="B20" s="18" t="s">
        <v>35</v>
      </c>
      <c r="C20" s="30"/>
      <c r="D20" s="37">
        <f t="shared" si="2"/>
        <v>0</v>
      </c>
    </row>
    <row r="21" spans="2:4" x14ac:dyDescent="0.3">
      <c r="B21" s="18" t="s">
        <v>36</v>
      </c>
      <c r="C21" s="30"/>
      <c r="D21" s="37">
        <f>IF(C21=0,0,6)</f>
        <v>0</v>
      </c>
    </row>
    <row r="22" spans="2:4" x14ac:dyDescent="0.3">
      <c r="B22" s="20" t="s">
        <v>37</v>
      </c>
      <c r="C22" s="34"/>
      <c r="D22" s="37">
        <f t="shared" si="2"/>
        <v>0</v>
      </c>
    </row>
    <row r="23" spans="2:4" x14ac:dyDescent="0.3">
      <c r="B23" s="8" t="s">
        <v>2</v>
      </c>
      <c r="C23" s="53">
        <f>TRUNC(IF(D23=0,0,(SUMPRODUCT(C19:C22,D19:D22)/D23)),2)</f>
        <v>0</v>
      </c>
      <c r="D23" s="9">
        <f>SUM(D19:D22)</f>
        <v>0</v>
      </c>
    </row>
    <row r="25" spans="2:4" x14ac:dyDescent="0.3">
      <c r="B25" s="5" t="s">
        <v>33</v>
      </c>
      <c r="C25" s="6"/>
      <c r="D25" s="7"/>
    </row>
    <row r="26" spans="2:4" x14ac:dyDescent="0.3">
      <c r="B26" s="16" t="s">
        <v>34</v>
      </c>
      <c r="C26" s="29"/>
      <c r="D26" s="37">
        <f t="shared" ref="D26:D27" si="3">IF(C26=0,0,6)</f>
        <v>0</v>
      </c>
    </row>
    <row r="27" spans="2:4" x14ac:dyDescent="0.3">
      <c r="B27" s="18" t="s">
        <v>35</v>
      </c>
      <c r="C27" s="30"/>
      <c r="D27" s="37">
        <f t="shared" si="3"/>
        <v>0</v>
      </c>
    </row>
    <row r="28" spans="2:4" x14ac:dyDescent="0.3">
      <c r="B28" s="18" t="s">
        <v>36</v>
      </c>
      <c r="C28" s="30"/>
      <c r="D28" s="37">
        <f>IF(C28=0,0,6)</f>
        <v>0</v>
      </c>
    </row>
    <row r="29" spans="2:4" x14ac:dyDescent="0.3">
      <c r="B29" s="20" t="s">
        <v>37</v>
      </c>
      <c r="C29" s="34"/>
      <c r="D29" s="37">
        <f t="shared" ref="D29" si="4">IF(C29=0,0,6)</f>
        <v>0</v>
      </c>
    </row>
    <row r="30" spans="2:4" x14ac:dyDescent="0.3">
      <c r="B30" s="8" t="s">
        <v>2</v>
      </c>
      <c r="C30" s="53">
        <f>TRUNC(IF(D30=0,0,(SUMPRODUCT(C26:C29,D26:D29)/D30)),2)</f>
        <v>0</v>
      </c>
      <c r="D30" s="9">
        <f>SUM(D26:D29)</f>
        <v>0</v>
      </c>
    </row>
    <row r="31" spans="2:4" x14ac:dyDescent="0.3">
      <c r="D31" s="13"/>
    </row>
    <row r="32" spans="2:4" x14ac:dyDescent="0.3">
      <c r="B32" s="5" t="s">
        <v>38</v>
      </c>
      <c r="C32" s="6"/>
      <c r="D32" s="7"/>
    </row>
    <row r="33" spans="2:4" x14ac:dyDescent="0.3">
      <c r="B33" s="16" t="s">
        <v>34</v>
      </c>
      <c r="C33" s="35"/>
      <c r="D33" s="38"/>
    </row>
    <row r="34" spans="2:4" x14ac:dyDescent="0.3">
      <c r="B34" s="18" t="s">
        <v>35</v>
      </c>
      <c r="C34" s="31"/>
      <c r="D34" s="39"/>
    </row>
    <row r="35" spans="2:4" x14ac:dyDescent="0.3">
      <c r="B35" s="18" t="s">
        <v>36</v>
      </c>
      <c r="C35" s="31"/>
      <c r="D35" s="39"/>
    </row>
    <row r="36" spans="2:4" x14ac:dyDescent="0.3">
      <c r="B36" s="18" t="s">
        <v>37</v>
      </c>
      <c r="C36" s="31"/>
      <c r="D36" s="39"/>
    </row>
    <row r="37" spans="2:4" x14ac:dyDescent="0.3">
      <c r="B37" s="16" t="s">
        <v>39</v>
      </c>
      <c r="C37" s="36"/>
      <c r="D37" s="40"/>
    </row>
    <row r="38" spans="2:4" x14ac:dyDescent="0.3">
      <c r="B38" s="18" t="s">
        <v>40</v>
      </c>
      <c r="C38" s="36"/>
      <c r="D38" s="40"/>
    </row>
    <row r="39" spans="2:4" x14ac:dyDescent="0.3">
      <c r="B39" s="18" t="s">
        <v>41</v>
      </c>
      <c r="C39" s="36"/>
      <c r="D39" s="40"/>
    </row>
    <row r="40" spans="2:4" x14ac:dyDescent="0.3">
      <c r="B40" s="18" t="s">
        <v>42</v>
      </c>
      <c r="C40" s="36"/>
      <c r="D40" s="40"/>
    </row>
    <row r="41" spans="2:4" x14ac:dyDescent="0.3">
      <c r="B41" s="15" t="s">
        <v>7</v>
      </c>
      <c r="C41" s="28" t="s">
        <v>55</v>
      </c>
      <c r="D41" s="41" t="str">
        <f>IF(C41="Ja",6,"")</f>
        <v/>
      </c>
    </row>
    <row r="42" spans="2:4" x14ac:dyDescent="0.3">
      <c r="B42" s="8" t="s">
        <v>2</v>
      </c>
      <c r="C42" s="53">
        <f>TRUNC(IF(OR(D42=0,SUM(D33:D40)=0),0,(SUMPRODUCT(C33:C40,D33:D40)/SUM(D33:D40))),2)</f>
        <v>0</v>
      </c>
      <c r="D42" s="9">
        <f>SUM(D33:D41)</f>
        <v>0</v>
      </c>
    </row>
    <row r="44" spans="2:4" x14ac:dyDescent="0.3">
      <c r="B44" s="5" t="s">
        <v>4</v>
      </c>
      <c r="C44" s="6"/>
      <c r="D44" s="7"/>
    </row>
    <row r="45" spans="2:4" x14ac:dyDescent="0.3">
      <c r="B45" s="3" t="s">
        <v>5</v>
      </c>
      <c r="C45" s="43"/>
      <c r="D45" s="37">
        <f>IF(C45=0,0,6)</f>
        <v>0</v>
      </c>
    </row>
    <row r="46" spans="2:4" x14ac:dyDescent="0.3">
      <c r="B46" s="3" t="s">
        <v>18</v>
      </c>
      <c r="C46" s="42"/>
      <c r="D46" s="37">
        <f>IF(C46=0,0,6)</f>
        <v>0</v>
      </c>
    </row>
    <row r="47" spans="2:4" x14ac:dyDescent="0.3">
      <c r="B47" s="3" t="s">
        <v>9</v>
      </c>
      <c r="C47" s="44"/>
      <c r="D47" s="37">
        <f>IF(C47=0,0,24)</f>
        <v>0</v>
      </c>
    </row>
    <row r="48" spans="2:4" x14ac:dyDescent="0.3">
      <c r="B48" s="8"/>
      <c r="C48" s="53">
        <f>TRUNC(IF(D48=0,0,(SUMPRODUCT(C45:C47,D45:D47)/D48)),2)</f>
        <v>0</v>
      </c>
      <c r="D48" s="9">
        <f>SUM(D45:D47)</f>
        <v>0</v>
      </c>
    </row>
    <row r="50" spans="2:4" x14ac:dyDescent="0.3">
      <c r="B50" s="5" t="s">
        <v>56</v>
      </c>
      <c r="C50" s="6"/>
      <c r="D50" s="7"/>
    </row>
    <row r="51" spans="2:4" x14ac:dyDescent="0.3">
      <c r="B51" s="3" t="s">
        <v>57</v>
      </c>
      <c r="C51" s="35"/>
      <c r="D51" s="37">
        <f>IF(C51=0,0,6)</f>
        <v>0</v>
      </c>
    </row>
    <row r="52" spans="2:4" x14ac:dyDescent="0.3">
      <c r="B52" s="3" t="s">
        <v>5</v>
      </c>
      <c r="C52" s="50"/>
      <c r="D52" s="51">
        <f>IF(C52=0,0,8)</f>
        <v>0</v>
      </c>
    </row>
    <row r="53" spans="2:4" x14ac:dyDescent="0.3">
      <c r="B53" s="8"/>
      <c r="C53" s="53">
        <f>TRUNC(IF(D53=0,0,(SUMPRODUCT(C51:C52,D51:D52)/D53)),2)</f>
        <v>0</v>
      </c>
      <c r="D53" s="48">
        <f>SUM(D51:D52)</f>
        <v>0</v>
      </c>
    </row>
    <row r="55" spans="2:4" x14ac:dyDescent="0.3">
      <c r="B55" s="10" t="s">
        <v>3</v>
      </c>
      <c r="C55" s="11">
        <f>TRUNC(IF(OR(D55=0,AND(D55=6,C41="Ja")),0,IF(C41="Ja",(C10*D10+C16*D16+C23*D23+C30*D30+C42*(D42-D41)+C48*D48+C53*D53)/(D10+D16+D23+D30+D42-D41+D48+D53),(C10*D10+C16*D16+C23*D23+C30*D30+C42*D42+C48*D48+C53*D53)/(D10+D16+D23+D30+D42+D48+D53))),2)</f>
        <v>0</v>
      </c>
      <c r="D55" s="52">
        <f>D10+D16+D23+D30+D42+D48+D53+IF(D53=14,10,0)</f>
        <v>0</v>
      </c>
    </row>
  </sheetData>
  <sheetProtection algorithmName="SHA-512" hashValue="Gn9djoxMiPJtZiQdLwl9OE4a7t6SZUOx1fLvCwVtRAO0OmlpzZxs9gfd0koAxbctvf1JXMf5BTF02P0rkz9g1w==" saltValue="LRPwNNTNFUu4BgaLYoL0vQ==" spinCount="100000" sheet="1" objects="1" scenarios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opLeftCell="A17" workbookViewId="0">
      <selection activeCell="C40" sqref="C40"/>
    </sheetView>
  </sheetViews>
  <sheetFormatPr baseColWidth="10" defaultColWidth="11.5546875" defaultRowHeight="14.4" x14ac:dyDescent="0.3"/>
  <cols>
    <col min="1" max="1" width="8.109375" style="1" customWidth="1"/>
    <col min="2" max="2" width="42.5546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31</v>
      </c>
      <c r="C2" s="2"/>
      <c r="D2" s="2"/>
    </row>
    <row r="4" spans="2:4" x14ac:dyDescent="0.3">
      <c r="B4" s="12" t="s">
        <v>0</v>
      </c>
      <c r="C4" s="12" t="s">
        <v>1</v>
      </c>
      <c r="D4" s="12" t="s">
        <v>6</v>
      </c>
    </row>
    <row r="6" spans="2:4" x14ac:dyDescent="0.3">
      <c r="B6" s="5" t="s">
        <v>53</v>
      </c>
      <c r="C6" s="6"/>
      <c r="D6" s="7"/>
    </row>
    <row r="7" spans="2:4" x14ac:dyDescent="0.3">
      <c r="B7" s="3" t="s">
        <v>19</v>
      </c>
      <c r="C7" s="43"/>
      <c r="D7" s="37">
        <f>IF(C7="",0,4)</f>
        <v>0</v>
      </c>
    </row>
    <row r="8" spans="2:4" x14ac:dyDescent="0.3">
      <c r="B8" s="3" t="s">
        <v>20</v>
      </c>
      <c r="C8" s="42"/>
      <c r="D8" s="37">
        <f>IF(C8="",0,4)</f>
        <v>0</v>
      </c>
    </row>
    <row r="9" spans="2:4" x14ac:dyDescent="0.3">
      <c r="B9" s="3" t="s">
        <v>21</v>
      </c>
      <c r="C9" s="42"/>
      <c r="D9" s="37">
        <f>IF(C9="",0,4)</f>
        <v>0</v>
      </c>
    </row>
    <row r="10" spans="2:4" x14ac:dyDescent="0.3">
      <c r="B10" s="3" t="s">
        <v>22</v>
      </c>
      <c r="C10" s="44"/>
      <c r="D10" s="37">
        <f t="shared" ref="D10" si="0">IF(C10="",0,6)</f>
        <v>0</v>
      </c>
    </row>
    <row r="11" spans="2:4" x14ac:dyDescent="0.3">
      <c r="B11" s="8" t="s">
        <v>2</v>
      </c>
      <c r="C11" s="53">
        <f>TRUNC(IF(D11=0,0,(SUMPRODUCT(C7:C10,D7:D10)/D11)),2)</f>
        <v>0</v>
      </c>
      <c r="D11" s="9">
        <f>SUM(D7:D10)</f>
        <v>0</v>
      </c>
    </row>
    <row r="13" spans="2:4" x14ac:dyDescent="0.3">
      <c r="B13" s="5" t="s">
        <v>32</v>
      </c>
      <c r="C13" s="6"/>
      <c r="D13" s="7"/>
    </row>
    <row r="14" spans="2:4" x14ac:dyDescent="0.3">
      <c r="B14" s="16" t="s">
        <v>34</v>
      </c>
      <c r="C14" s="29"/>
      <c r="D14" s="37">
        <f t="shared" ref="D14:D15" si="1">IF(C14=0,0,6)</f>
        <v>0</v>
      </c>
    </row>
    <row r="15" spans="2:4" x14ac:dyDescent="0.3">
      <c r="B15" s="18" t="s">
        <v>35</v>
      </c>
      <c r="C15" s="30"/>
      <c r="D15" s="37">
        <f t="shared" si="1"/>
        <v>0</v>
      </c>
    </row>
    <row r="16" spans="2:4" x14ac:dyDescent="0.3">
      <c r="B16" s="18" t="s">
        <v>36</v>
      </c>
      <c r="C16" s="30"/>
      <c r="D16" s="37">
        <f>IF(C16=0,0,6)</f>
        <v>0</v>
      </c>
    </row>
    <row r="17" spans="2:4" x14ac:dyDescent="0.3">
      <c r="B17" s="20" t="s">
        <v>37</v>
      </c>
      <c r="C17" s="34"/>
      <c r="D17" s="37">
        <f>IF(C17=0,0,6)</f>
        <v>0</v>
      </c>
    </row>
    <row r="18" spans="2:4" x14ac:dyDescent="0.3">
      <c r="B18" s="8" t="s">
        <v>2</v>
      </c>
      <c r="C18" s="53">
        <f>TRUNC(IF(D18=0,0,(SUMPRODUCT(C14:C17,D14:D17)/D18)),2)</f>
        <v>0</v>
      </c>
      <c r="D18" s="9">
        <f>SUM(D14:D17)</f>
        <v>0</v>
      </c>
    </row>
    <row r="20" spans="2:4" x14ac:dyDescent="0.3">
      <c r="B20" s="5" t="s">
        <v>33</v>
      </c>
      <c r="C20" s="6"/>
      <c r="D20" s="7"/>
    </row>
    <row r="21" spans="2:4" x14ac:dyDescent="0.3">
      <c r="B21" s="16" t="s">
        <v>34</v>
      </c>
      <c r="C21" s="29"/>
      <c r="D21" s="37">
        <f t="shared" ref="D21:D22" si="2">IF(C21=0,0,6)</f>
        <v>0</v>
      </c>
    </row>
    <row r="22" spans="2:4" x14ac:dyDescent="0.3">
      <c r="B22" s="18" t="s">
        <v>35</v>
      </c>
      <c r="C22" s="30"/>
      <c r="D22" s="37">
        <f t="shared" si="2"/>
        <v>0</v>
      </c>
    </row>
    <row r="23" spans="2:4" x14ac:dyDescent="0.3">
      <c r="B23" s="18" t="s">
        <v>36</v>
      </c>
      <c r="C23" s="30"/>
      <c r="D23" s="37">
        <f>IF(C23=0,0,6)</f>
        <v>0</v>
      </c>
    </row>
    <row r="24" spans="2:4" x14ac:dyDescent="0.3">
      <c r="B24" s="20" t="s">
        <v>37</v>
      </c>
      <c r="C24" s="34"/>
      <c r="D24" s="37">
        <f>IF(C24=0,0,6)</f>
        <v>0</v>
      </c>
    </row>
    <row r="25" spans="2:4" x14ac:dyDescent="0.3">
      <c r="B25" s="8" t="s">
        <v>2</v>
      </c>
      <c r="C25" s="53">
        <f>TRUNC(IF(D25=0,0,(SUMPRODUCT(C21:C24,D21:D24)/D25)),2)</f>
        <v>0</v>
      </c>
      <c r="D25" s="9">
        <f>SUM(D21:D24)</f>
        <v>0</v>
      </c>
    </row>
    <row r="26" spans="2:4" x14ac:dyDescent="0.3">
      <c r="D26" s="13"/>
    </row>
    <row r="27" spans="2:4" x14ac:dyDescent="0.3">
      <c r="B27" s="5" t="s">
        <v>38</v>
      </c>
      <c r="C27" s="6"/>
      <c r="D27" s="7"/>
    </row>
    <row r="28" spans="2:4" x14ac:dyDescent="0.3">
      <c r="B28" s="18" t="s">
        <v>34</v>
      </c>
      <c r="C28" s="31"/>
      <c r="D28" s="39"/>
    </row>
    <row r="29" spans="2:4" x14ac:dyDescent="0.3">
      <c r="B29" s="18" t="s">
        <v>35</v>
      </c>
      <c r="C29" s="31"/>
      <c r="D29" s="39"/>
    </row>
    <row r="30" spans="2:4" x14ac:dyDescent="0.3">
      <c r="B30" s="8" t="s">
        <v>2</v>
      </c>
      <c r="C30" s="53">
        <f>TRUNC(IF(OR(D30=0,SUM(D28:D29)=0),0,(SUMPRODUCT(C28:C29,D28:D29)/SUM(D28:D29))),2)</f>
        <v>0</v>
      </c>
      <c r="D30" s="9">
        <f>SUM(D28:D29)</f>
        <v>0</v>
      </c>
    </row>
    <row r="32" spans="2:4" x14ac:dyDescent="0.3">
      <c r="B32" s="5" t="s">
        <v>4</v>
      </c>
      <c r="C32" s="6"/>
      <c r="D32" s="7"/>
    </row>
    <row r="33" spans="2:4" x14ac:dyDescent="0.3">
      <c r="B33" s="3" t="s">
        <v>5</v>
      </c>
      <c r="C33" s="43"/>
      <c r="D33" s="37">
        <f>IF(C33=0,0,6)</f>
        <v>0</v>
      </c>
    </row>
    <row r="34" spans="2:4" x14ac:dyDescent="0.3">
      <c r="B34" s="3" t="s">
        <v>18</v>
      </c>
      <c r="C34" s="42"/>
      <c r="D34" s="37">
        <f>IF(C34=0,0,6)</f>
        <v>0</v>
      </c>
    </row>
    <row r="35" spans="2:4" x14ac:dyDescent="0.3">
      <c r="B35" s="3" t="s">
        <v>8</v>
      </c>
      <c r="C35" s="42"/>
      <c r="D35" s="37">
        <f>IF(C35=0,0,6)</f>
        <v>0</v>
      </c>
    </row>
    <row r="36" spans="2:4" x14ac:dyDescent="0.3">
      <c r="B36" s="3" t="s">
        <v>9</v>
      </c>
      <c r="C36" s="44"/>
      <c r="D36" s="37">
        <f>IF(C36=0,0,24)</f>
        <v>0</v>
      </c>
    </row>
    <row r="37" spans="2:4" x14ac:dyDescent="0.3">
      <c r="B37" s="8"/>
      <c r="C37" s="53">
        <f>TRUNC(IF(D37=0,0,(SUMPRODUCT(C33:C36,D33:D36)/D37)),2)</f>
        <v>0</v>
      </c>
      <c r="D37" s="9">
        <f>SUM(D33:D36)</f>
        <v>0</v>
      </c>
    </row>
    <row r="39" spans="2:4" x14ac:dyDescent="0.3">
      <c r="B39" s="5" t="s">
        <v>56</v>
      </c>
      <c r="C39" s="6"/>
      <c r="D39" s="7"/>
    </row>
    <row r="40" spans="2:4" x14ac:dyDescent="0.3">
      <c r="B40" s="3" t="s">
        <v>57</v>
      </c>
      <c r="C40" s="35"/>
      <c r="D40" s="37">
        <f>IF(C40=0,0,6)</f>
        <v>0</v>
      </c>
    </row>
    <row r="41" spans="2:4" x14ac:dyDescent="0.3">
      <c r="B41" s="3" t="s">
        <v>5</v>
      </c>
      <c r="C41" s="50"/>
      <c r="D41" s="51">
        <f>IF(C41=0,0,8)</f>
        <v>0</v>
      </c>
    </row>
    <row r="42" spans="2:4" x14ac:dyDescent="0.3">
      <c r="B42" s="8"/>
      <c r="C42" s="53">
        <f>TRUNC(IF(D42=0,0,(SUMPRODUCT(C40:C41,D40:D41)/D42)),2)</f>
        <v>0</v>
      </c>
      <c r="D42" s="48">
        <f>SUM(D40:D41)</f>
        <v>0</v>
      </c>
    </row>
    <row r="44" spans="2:4" x14ac:dyDescent="0.3">
      <c r="B44" s="10" t="s">
        <v>3</v>
      </c>
      <c r="C44" s="11">
        <f>TRUNC(IF(D44=0,0,(C11*D11+C18*D18+C25*D25+C30*D30+C37*D37+C42*D42)/(D11+D18+D25+D30+D37+D42)),2)</f>
        <v>0</v>
      </c>
      <c r="D44" s="52">
        <f>D11+D18+D25+D30+D37+D42+IF(D42=14,10,0)</f>
        <v>0</v>
      </c>
    </row>
  </sheetData>
  <sheetProtection algorithmName="SHA-512" hashValue="87ixfDZBbG5ox2Z/RHHBxwXrpM9cc3VFZ6v5IPqne99M/1QkHLxBN5Zl1ht4ipHIQmvJ4QxQ5SBaCUwnwY+uSA==" saltValue="rL1Tl6v0NvyfanfsqLgAGA==" spinCount="100000" sheet="1" select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3"/>
  <sheetViews>
    <sheetView workbookViewId="0">
      <selection activeCell="C6" sqref="C6"/>
    </sheetView>
  </sheetViews>
  <sheetFormatPr baseColWidth="10" defaultRowHeight="14.4" x14ac:dyDescent="0.3"/>
  <sheetData>
    <row r="1" spans="1:1" x14ac:dyDescent="0.3">
      <c r="A1" s="33" t="s">
        <v>7</v>
      </c>
    </row>
    <row r="2" spans="1:1" x14ac:dyDescent="0.3">
      <c r="A2" s="32" t="s">
        <v>54</v>
      </c>
    </row>
    <row r="3" spans="1:1" x14ac:dyDescent="0.3">
      <c r="A3" s="32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BWL_H_2SP</vt:lpstr>
      <vt:lpstr>BWL_H_3SP</vt:lpstr>
      <vt:lpstr>VWL_H_1SP</vt:lpstr>
      <vt:lpstr>VWL_H_2SP</vt:lpstr>
      <vt:lpstr>iVWL_H</vt:lpstr>
      <vt:lpstr>Winfo_H</vt:lpstr>
      <vt:lpstr>Immo_H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Christina Weiss</cp:lastModifiedBy>
  <dcterms:created xsi:type="dcterms:W3CDTF">2014-09-25T16:13:19Z</dcterms:created>
  <dcterms:modified xsi:type="dcterms:W3CDTF">2019-08-23T12:34:50Z</dcterms:modified>
</cp:coreProperties>
</file>